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11000029\Desktop\Postępowania\2025\4) RP2026 2029\8) Załączniki aktualne 26112025\"/>
    </mc:Choice>
  </mc:AlternateContent>
  <xr:revisionPtr revIDLastSave="0" documentId="13_ncr:1_{8B0F1DDD-7393-497C-B8A1-18C16493538C}" xr6:coauthVersionLast="47" xr6:coauthVersionMax="47" xr10:uidLastSave="{00000000-0000-0000-0000-000000000000}"/>
  <bookViews>
    <workbookView xWindow="-120" yWindow="-120" windowWidth="29040" windowHeight="17520" tabRatio="656" firstSheet="8" activeTab="14" xr2:uid="{00000000-000D-0000-FFFF-FFFF00000000}"/>
  </bookViews>
  <sheets>
    <sheet name="2026" sheetId="40" r:id="rId1"/>
    <sheet name="2026_Obwody wtórne i pierwotne" sheetId="32" r:id="rId2"/>
    <sheet name="2026_Rozdzielnie" sheetId="7" r:id="rId3"/>
    <sheet name="EE_dławiki" sheetId="10" state="hidden" r:id="rId4"/>
    <sheet name="EE_badanie oleju" sheetId="19" state="hidden" r:id="rId5"/>
    <sheet name="EE_dokumentacja" sheetId="11" state="hidden" r:id="rId6"/>
    <sheet name="2027" sheetId="41" r:id="rId7"/>
    <sheet name="2027_Obwody wtórne i pierwotne" sheetId="49" r:id="rId8"/>
    <sheet name="2027_Rozdzielnie" sheetId="50" r:id="rId9"/>
    <sheet name="2028" sheetId="44" r:id="rId10"/>
    <sheet name="2028_Obwody wtórne i pierwotne" sheetId="51" r:id="rId11"/>
    <sheet name="2028_Rozdzielnie" sheetId="52" r:id="rId12"/>
    <sheet name="2029" sheetId="47" r:id="rId13"/>
    <sheet name="2029_Obwody wtórne i pierwotne" sheetId="53" r:id="rId14"/>
    <sheet name="2029_Rozdzielnie" sheetId="54" r:id="rId15"/>
    <sheet name="Zestawienie zbiorcze" sheetId="31" r:id="rId16"/>
    <sheet name="SUMA PSP" sheetId="12" r:id="rId17"/>
    <sheet name="słownik" sheetId="33" state="hidden" r:id="rId18"/>
  </sheets>
  <externalReferences>
    <externalReference r:id="rId19"/>
    <externalReference r:id="rId20"/>
  </externalReferences>
  <definedNames>
    <definedName name="_xlnm._FilterDatabase" localSheetId="1" hidden="1">'2026_Obwody wtórne i pierwotne'!$A$2:$AR$151</definedName>
    <definedName name="_xlnm._FilterDatabase" localSheetId="2" hidden="1">'2026_Rozdzielnie'!$A$2:$AG$82</definedName>
    <definedName name="_xlnm._FilterDatabase" localSheetId="7" hidden="1">'2027_Obwody wtórne i pierwotne'!$A$2:$AR$151</definedName>
    <definedName name="_xlnm._FilterDatabase" localSheetId="8" hidden="1">'2027_Rozdzielnie'!$A$2:$AI$79</definedName>
    <definedName name="_xlnm._FilterDatabase" localSheetId="10" hidden="1">'2028_Obwody wtórne i pierwotne'!$A$2:$AR$151</definedName>
    <definedName name="_xlnm._FilterDatabase" localSheetId="11" hidden="1">'2028_Rozdzielnie'!$A$2:$AI$79</definedName>
    <definedName name="_xlnm._FilterDatabase" localSheetId="13" hidden="1">'2029_Obwody wtórne i pierwotne'!$A$2:$AQ$151</definedName>
    <definedName name="_xlnm._FilterDatabase" localSheetId="14" hidden="1">'2029_Rozdzielnie'!$A$2:$AG$79</definedName>
    <definedName name="_xlnm._FilterDatabase" localSheetId="16" hidden="1">'SUMA PSP'!$A$3:$O$25</definedName>
    <definedName name="N.m.">'[1]EFA - notatki AKPiA'!$D$3</definedName>
    <definedName name="N.u.">'[1]EFA - notatki AKPiA'!$D$4</definedName>
    <definedName name="_xlnm.Print_Area" localSheetId="1">'2026_Obwody wtórne i pierwotne'!$A$1:$AP$154</definedName>
    <definedName name="_xlnm.Print_Area" localSheetId="7">'2027_Obwody wtórne i pierwotne'!$A$1:$AP$154</definedName>
    <definedName name="_xlnm.Print_Area" localSheetId="10">'2028_Obwody wtórne i pierwotne'!$A$1:$AP$154</definedName>
    <definedName name="_xlnm.Print_Area" localSheetId="13">'2029_Obwody wtórne i pierwotne'!$A$1:$AP$154</definedName>
    <definedName name="S.rbg">'[1]EFA - notatki AKPiA'!$D$2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31" i="51" l="1"/>
  <c r="AP24" i="51"/>
  <c r="B77" i="12"/>
  <c r="AP99" i="32"/>
  <c r="C201" i="53"/>
  <c r="AP92" i="32" l="1"/>
  <c r="AP89" i="32"/>
  <c r="AP67" i="32"/>
  <c r="AP51" i="32"/>
  <c r="AP5" i="49"/>
  <c r="AP53" i="49"/>
  <c r="AP61" i="49"/>
  <c r="AP77" i="49"/>
  <c r="AP85" i="49"/>
  <c r="AP46" i="49"/>
  <c r="AP54" i="49"/>
  <c r="AP62" i="49"/>
  <c r="AP47" i="49"/>
  <c r="AP55" i="49"/>
  <c r="AP63" i="49"/>
  <c r="AP48" i="49"/>
  <c r="AP56" i="49"/>
  <c r="AP64" i="49"/>
  <c r="AP88" i="49"/>
  <c r="AP49" i="49"/>
  <c r="AP51" i="49"/>
  <c r="AP59" i="49"/>
  <c r="AP67" i="49"/>
  <c r="AP15" i="49"/>
  <c r="AP8" i="49"/>
  <c r="AP16" i="49"/>
  <c r="AP24" i="49"/>
  <c r="AP32" i="49"/>
  <c r="AP112" i="49"/>
  <c r="AP90" i="49"/>
  <c r="AP50" i="49"/>
  <c r="AP73" i="49"/>
  <c r="AP100" i="49"/>
  <c r="AP9" i="49"/>
  <c r="AP17" i="49"/>
  <c r="AP25" i="49"/>
  <c r="AP33" i="49"/>
  <c r="AP89" i="49"/>
  <c r="AP97" i="49"/>
  <c r="AP121" i="49"/>
  <c r="AP52" i="49"/>
  <c r="AP10" i="49"/>
  <c r="AP18" i="49"/>
  <c r="AP34" i="49"/>
  <c r="AP31" i="49"/>
  <c r="AP57" i="49"/>
  <c r="AP19" i="49"/>
  <c r="AP27" i="49"/>
  <c r="AP35" i="49"/>
  <c r="AP30" i="49"/>
  <c r="AP66" i="49"/>
  <c r="AP23" i="49"/>
  <c r="AP58" i="49"/>
  <c r="AP12" i="49"/>
  <c r="AP28" i="49"/>
  <c r="AP36" i="49"/>
  <c r="AP116" i="49"/>
  <c r="AP14" i="49"/>
  <c r="AP102" i="49"/>
  <c r="AP79" i="49"/>
  <c r="AP60" i="49"/>
  <c r="AP13" i="49"/>
  <c r="AP29" i="49"/>
  <c r="AP37" i="49"/>
  <c r="AP93" i="49"/>
  <c r="AP65" i="49"/>
  <c r="AP78" i="49"/>
  <c r="AP94" i="49"/>
  <c r="AP88" i="51"/>
  <c r="AP96" i="51"/>
  <c r="AP112" i="51"/>
  <c r="AP48" i="51"/>
  <c r="AP56" i="51"/>
  <c r="AP64" i="51"/>
  <c r="AP89" i="51"/>
  <c r="AP97" i="51"/>
  <c r="AP105" i="51"/>
  <c r="AP49" i="51"/>
  <c r="AP57" i="51"/>
  <c r="AP65" i="51"/>
  <c r="AP73" i="51"/>
  <c r="AP90" i="51"/>
  <c r="AP98" i="51"/>
  <c r="AP106" i="51"/>
  <c r="AP50" i="51"/>
  <c r="AP58" i="51"/>
  <c r="AP66" i="51"/>
  <c r="AP91" i="51"/>
  <c r="AP99" i="51"/>
  <c r="AP51" i="51"/>
  <c r="AP59" i="51"/>
  <c r="AP67" i="51"/>
  <c r="AP92" i="51"/>
  <c r="AP100" i="51"/>
  <c r="AP52" i="51"/>
  <c r="AP60" i="51"/>
  <c r="AP77" i="51"/>
  <c r="AP85" i="51"/>
  <c r="AP93" i="51"/>
  <c r="AP101" i="51"/>
  <c r="AP109" i="51"/>
  <c r="AP5" i="51"/>
  <c r="AP78" i="51"/>
  <c r="AP94" i="51"/>
  <c r="AP102" i="51"/>
  <c r="AP46" i="51"/>
  <c r="AP54" i="51"/>
  <c r="AP62" i="51"/>
  <c r="AP63" i="51"/>
  <c r="AP61" i="51"/>
  <c r="AP55" i="51"/>
  <c r="AP79" i="51"/>
  <c r="AP47" i="51"/>
  <c r="AP53" i="51"/>
  <c r="AP3" i="51"/>
  <c r="AP103" i="51"/>
  <c r="AP5" i="53"/>
  <c r="AP53" i="53"/>
  <c r="AP61" i="53"/>
  <c r="AP85" i="53"/>
  <c r="AP8" i="53"/>
  <c r="AP16" i="53"/>
  <c r="AP24" i="53"/>
  <c r="AP32" i="53"/>
  <c r="AP112" i="53"/>
  <c r="AP46" i="53"/>
  <c r="AP54" i="53"/>
  <c r="AP62" i="53"/>
  <c r="AP9" i="53"/>
  <c r="AP17" i="53"/>
  <c r="AP25" i="53"/>
  <c r="AP33" i="53"/>
  <c r="AP89" i="53"/>
  <c r="AP97" i="53"/>
  <c r="AP121" i="53"/>
  <c r="AP47" i="53"/>
  <c r="AP55" i="53"/>
  <c r="AP63" i="53"/>
  <c r="AP10" i="53"/>
  <c r="AP18" i="53"/>
  <c r="AP34" i="53"/>
  <c r="AP90" i="53"/>
  <c r="AP48" i="53"/>
  <c r="AP56" i="53"/>
  <c r="AP64" i="53"/>
  <c r="AP19" i="53"/>
  <c r="AP27" i="53"/>
  <c r="AP35" i="53"/>
  <c r="AP49" i="53"/>
  <c r="AP57" i="53"/>
  <c r="AP65" i="53"/>
  <c r="AP73" i="53"/>
  <c r="AP12" i="53"/>
  <c r="AP28" i="53"/>
  <c r="AP36" i="53"/>
  <c r="AP116" i="53"/>
  <c r="AP50" i="53"/>
  <c r="AP58" i="53"/>
  <c r="AP66" i="53"/>
  <c r="AP13" i="53"/>
  <c r="AP29" i="53"/>
  <c r="AP37" i="53"/>
  <c r="AP93" i="53"/>
  <c r="AP51" i="53"/>
  <c r="AP59" i="53"/>
  <c r="AP67" i="53"/>
  <c r="AP14" i="53"/>
  <c r="AP30" i="53"/>
  <c r="AP78" i="53"/>
  <c r="AP94" i="53"/>
  <c r="AP102" i="53"/>
  <c r="AP100" i="53"/>
  <c r="AP15" i="53"/>
  <c r="AP79" i="53"/>
  <c r="AP23" i="53"/>
  <c r="AP3" i="53"/>
  <c r="AP52" i="53"/>
  <c r="AP31" i="53"/>
  <c r="AP60" i="53"/>
  <c r="AP112" i="32"/>
  <c r="AP59" i="32"/>
  <c r="AP105" i="32"/>
  <c r="AP73" i="32"/>
  <c r="AP39" i="32"/>
  <c r="AP128" i="32"/>
  <c r="AP103" i="32"/>
  <c r="AP97" i="32"/>
  <c r="AP50" i="32"/>
  <c r="AP96" i="32"/>
  <c r="AP95" i="32"/>
  <c r="AP91" i="32"/>
  <c r="AP79" i="32"/>
  <c r="AP66" i="32"/>
  <c r="AP127" i="32"/>
  <c r="AP100" i="32"/>
  <c r="AP88" i="32"/>
  <c r="AP11" i="32"/>
  <c r="AP58" i="32"/>
  <c r="AP57" i="32"/>
  <c r="AP126" i="32"/>
  <c r="AP102" i="32"/>
  <c r="AP94" i="32"/>
  <c r="AP78" i="32"/>
  <c r="AP38" i="32"/>
  <c r="AP64" i="32"/>
  <c r="AP56" i="32"/>
  <c r="AP48" i="32"/>
  <c r="AP65" i="32"/>
  <c r="AP49" i="32"/>
  <c r="AP125" i="32"/>
  <c r="AP109" i="32"/>
  <c r="AP101" i="32"/>
  <c r="AP93" i="32"/>
  <c r="AP85" i="32"/>
  <c r="AP77" i="32"/>
  <c r="AP5" i="32"/>
  <c r="AP63" i="32"/>
  <c r="AP55" i="32"/>
  <c r="AP47" i="32"/>
  <c r="AP31" i="32"/>
  <c r="AP62" i="32"/>
  <c r="AP54" i="32"/>
  <c r="AP46" i="32"/>
  <c r="AP61" i="32"/>
  <c r="AP53" i="32"/>
  <c r="AP106" i="32"/>
  <c r="AP98" i="32"/>
  <c r="AP90" i="32"/>
  <c r="AP60" i="32"/>
  <c r="AP52" i="32"/>
  <c r="AP88" i="53"/>
  <c r="AP11" i="51" l="1"/>
  <c r="AP101" i="53"/>
  <c r="C231" i="32"/>
  <c r="C34" i="12" s="1"/>
  <c r="C230" i="32"/>
  <c r="C33" i="12" s="1"/>
  <c r="C229" i="32"/>
  <c r="C32" i="12" s="1"/>
  <c r="C228" i="32"/>
  <c r="C31" i="12" s="1"/>
  <c r="C227" i="32"/>
  <c r="C30" i="12" s="1"/>
  <c r="C226" i="32"/>
  <c r="C29" i="12" s="1"/>
  <c r="C224" i="32"/>
  <c r="C27" i="12" s="1"/>
  <c r="C222" i="32"/>
  <c r="C25" i="12" s="1"/>
  <c r="C220" i="32"/>
  <c r="C23" i="12" s="1"/>
  <c r="C219" i="32"/>
  <c r="C22" i="12" s="1"/>
  <c r="C218" i="32"/>
  <c r="C21" i="12" s="1"/>
  <c r="C216" i="32"/>
  <c r="C19" i="12" s="1"/>
  <c r="C215" i="32"/>
  <c r="C18" i="12" s="1"/>
  <c r="C213" i="32"/>
  <c r="C16" i="12" s="1"/>
  <c r="C209" i="32"/>
  <c r="C12" i="12" s="1"/>
  <c r="C208" i="32"/>
  <c r="C11" i="12" s="1"/>
  <c r="C207" i="32"/>
  <c r="C10" i="12" s="1"/>
  <c r="C206" i="32"/>
  <c r="C9" i="12" s="1"/>
  <c r="C205" i="32"/>
  <c r="C8" i="12" s="1"/>
  <c r="C204" i="32"/>
  <c r="C7" i="12" s="1"/>
  <c r="C203" i="32"/>
  <c r="C6" i="12" s="1"/>
  <c r="A203" i="32"/>
  <c r="C202" i="32"/>
  <c r="C5" i="12" s="1"/>
  <c r="A202" i="32"/>
  <c r="C201" i="32"/>
  <c r="C4" i="12" s="1"/>
  <c r="A201" i="32"/>
  <c r="C231" i="49"/>
  <c r="E34" i="12" s="1"/>
  <c r="C230" i="49"/>
  <c r="E33" i="12" s="1"/>
  <c r="C229" i="49"/>
  <c r="E32" i="12" s="1"/>
  <c r="C228" i="49"/>
  <c r="E31" i="12" s="1"/>
  <c r="C227" i="49"/>
  <c r="E30" i="12" s="1"/>
  <c r="C226" i="49"/>
  <c r="E29" i="12" s="1"/>
  <c r="C224" i="49"/>
  <c r="E27" i="12" s="1"/>
  <c r="C222" i="49"/>
  <c r="E25" i="12" s="1"/>
  <c r="C220" i="49"/>
  <c r="E23" i="12" s="1"/>
  <c r="C219" i="49"/>
  <c r="E22" i="12" s="1"/>
  <c r="C218" i="49"/>
  <c r="E21" i="12" s="1"/>
  <c r="C216" i="49"/>
  <c r="E19" i="12" s="1"/>
  <c r="C215" i="49"/>
  <c r="E18" i="12" s="1"/>
  <c r="C213" i="49"/>
  <c r="E16" i="12" s="1"/>
  <c r="C209" i="49"/>
  <c r="E12" i="12" s="1"/>
  <c r="C208" i="49"/>
  <c r="E11" i="12" s="1"/>
  <c r="C207" i="49"/>
  <c r="E10" i="12" s="1"/>
  <c r="C206" i="49"/>
  <c r="E9" i="12" s="1"/>
  <c r="C205" i="49"/>
  <c r="E8" i="12" s="1"/>
  <c r="C204" i="49"/>
  <c r="E7" i="12" s="1"/>
  <c r="C203" i="49"/>
  <c r="E6" i="12" s="1"/>
  <c r="A203" i="49"/>
  <c r="C202" i="49"/>
  <c r="E5" i="12" s="1"/>
  <c r="A202" i="49"/>
  <c r="C201" i="49"/>
  <c r="E4" i="12" s="1"/>
  <c r="A201" i="49"/>
  <c r="C231" i="51"/>
  <c r="G34" i="12" s="1"/>
  <c r="C230" i="51"/>
  <c r="G33" i="12" s="1"/>
  <c r="C229" i="51"/>
  <c r="G32" i="12" s="1"/>
  <c r="C228" i="51"/>
  <c r="G31" i="12" s="1"/>
  <c r="C227" i="51"/>
  <c r="G30" i="12" s="1"/>
  <c r="C226" i="51"/>
  <c r="G29" i="12" s="1"/>
  <c r="C224" i="51"/>
  <c r="G27" i="12" s="1"/>
  <c r="C222" i="51"/>
  <c r="G25" i="12" s="1"/>
  <c r="C220" i="51"/>
  <c r="G23" i="12" s="1"/>
  <c r="C219" i="51"/>
  <c r="G22" i="12" s="1"/>
  <c r="C218" i="51"/>
  <c r="G21" i="12" s="1"/>
  <c r="C216" i="51"/>
  <c r="G19" i="12" s="1"/>
  <c r="C215" i="51"/>
  <c r="G18" i="12" s="1"/>
  <c r="C213" i="51"/>
  <c r="G16" i="12" s="1"/>
  <c r="C209" i="51"/>
  <c r="G12" i="12" s="1"/>
  <c r="C208" i="51"/>
  <c r="G11" i="12" s="1"/>
  <c r="C207" i="51"/>
  <c r="G10" i="12" s="1"/>
  <c r="C206" i="51"/>
  <c r="G9" i="12" s="1"/>
  <c r="C205" i="51"/>
  <c r="G8" i="12" s="1"/>
  <c r="C204" i="51"/>
  <c r="G7" i="12" s="1"/>
  <c r="C203" i="51"/>
  <c r="G6" i="12" s="1"/>
  <c r="A203" i="51"/>
  <c r="C202" i="51"/>
  <c r="G5" i="12" s="1"/>
  <c r="A202" i="51"/>
  <c r="C201" i="51"/>
  <c r="G4" i="12" s="1"/>
  <c r="A201" i="51"/>
  <c r="C231" i="7"/>
  <c r="D34" i="12" s="1"/>
  <c r="C230" i="7"/>
  <c r="D33" i="12" s="1"/>
  <c r="C229" i="7"/>
  <c r="D32" i="12" s="1"/>
  <c r="C228" i="7"/>
  <c r="D31" i="12" s="1"/>
  <c r="C227" i="7"/>
  <c r="D30" i="12" s="1"/>
  <c r="C226" i="7"/>
  <c r="D29" i="12" s="1"/>
  <c r="C221" i="7"/>
  <c r="D24" i="12" s="1"/>
  <c r="C220" i="7"/>
  <c r="D23" i="12" s="1"/>
  <c r="C219" i="7"/>
  <c r="D22" i="12" s="1"/>
  <c r="C218" i="7"/>
  <c r="D21" i="12" s="1"/>
  <c r="C217" i="7"/>
  <c r="D20" i="12" s="1"/>
  <c r="C216" i="7"/>
  <c r="D19" i="12" s="1"/>
  <c r="C214" i="7"/>
  <c r="D17" i="12" s="1"/>
  <c r="C213" i="7"/>
  <c r="D16" i="12" s="1"/>
  <c r="C211" i="7"/>
  <c r="D14" i="12" s="1"/>
  <c r="C210" i="7"/>
  <c r="D13" i="12" s="1"/>
  <c r="C209" i="7"/>
  <c r="D12" i="12" s="1"/>
  <c r="C208" i="7"/>
  <c r="D11" i="12" s="1"/>
  <c r="C207" i="7"/>
  <c r="D10" i="12" s="1"/>
  <c r="C205" i="7"/>
  <c r="D8" i="12" s="1"/>
  <c r="C204" i="7"/>
  <c r="D7" i="12" s="1"/>
  <c r="C203" i="7"/>
  <c r="D6" i="12" s="1"/>
  <c r="A203" i="7"/>
  <c r="C202" i="7"/>
  <c r="D5" i="12" s="1"/>
  <c r="A202" i="7"/>
  <c r="C201" i="7"/>
  <c r="D4" i="12" s="1"/>
  <c r="A201" i="7"/>
  <c r="C231" i="50"/>
  <c r="F34" i="12" s="1"/>
  <c r="C230" i="50"/>
  <c r="F33" i="12" s="1"/>
  <c r="C229" i="50"/>
  <c r="F32" i="12" s="1"/>
  <c r="C228" i="50"/>
  <c r="F31" i="12" s="1"/>
  <c r="C227" i="50"/>
  <c r="F30" i="12" s="1"/>
  <c r="C226" i="50"/>
  <c r="F29" i="12" s="1"/>
  <c r="C221" i="50"/>
  <c r="F24" i="12" s="1"/>
  <c r="C220" i="50"/>
  <c r="F23" i="12" s="1"/>
  <c r="C219" i="50"/>
  <c r="F22" i="12" s="1"/>
  <c r="C218" i="50"/>
  <c r="F21" i="12" s="1"/>
  <c r="C217" i="50"/>
  <c r="F20" i="12" s="1"/>
  <c r="C216" i="50"/>
  <c r="F19" i="12" s="1"/>
  <c r="C214" i="50"/>
  <c r="F17" i="12" s="1"/>
  <c r="C213" i="50"/>
  <c r="F16" i="12" s="1"/>
  <c r="C211" i="50"/>
  <c r="F14" i="12" s="1"/>
  <c r="C210" i="50"/>
  <c r="F13" i="12" s="1"/>
  <c r="C209" i="50"/>
  <c r="F12" i="12" s="1"/>
  <c r="C208" i="50"/>
  <c r="F11" i="12" s="1"/>
  <c r="C207" i="50"/>
  <c r="F10" i="12" s="1"/>
  <c r="C205" i="50"/>
  <c r="F8" i="12" s="1"/>
  <c r="C204" i="50"/>
  <c r="F7" i="12" s="1"/>
  <c r="C203" i="50"/>
  <c r="F6" i="12" s="1"/>
  <c r="A203" i="50"/>
  <c r="C202" i="50"/>
  <c r="F5" i="12" s="1"/>
  <c r="A202" i="50"/>
  <c r="C201" i="50"/>
  <c r="F4" i="12" s="1"/>
  <c r="A201" i="50"/>
  <c r="C231" i="52"/>
  <c r="H34" i="12" s="1"/>
  <c r="C230" i="52"/>
  <c r="H33" i="12" s="1"/>
  <c r="C229" i="52"/>
  <c r="H32" i="12" s="1"/>
  <c r="C228" i="52"/>
  <c r="H31" i="12" s="1"/>
  <c r="C227" i="52"/>
  <c r="H30" i="12" s="1"/>
  <c r="C226" i="52"/>
  <c r="H29" i="12" s="1"/>
  <c r="C221" i="52"/>
  <c r="H24" i="12" s="1"/>
  <c r="C220" i="52"/>
  <c r="H23" i="12" s="1"/>
  <c r="C219" i="52"/>
  <c r="H22" i="12" s="1"/>
  <c r="C218" i="52"/>
  <c r="H21" i="12" s="1"/>
  <c r="C217" i="52"/>
  <c r="H20" i="12" s="1"/>
  <c r="C216" i="52"/>
  <c r="H19" i="12" s="1"/>
  <c r="C214" i="52"/>
  <c r="H17" i="12" s="1"/>
  <c r="C213" i="52"/>
  <c r="H16" i="12" s="1"/>
  <c r="C211" i="52"/>
  <c r="H14" i="12" s="1"/>
  <c r="C210" i="52"/>
  <c r="H13" i="12" s="1"/>
  <c r="C209" i="52"/>
  <c r="H12" i="12" s="1"/>
  <c r="C208" i="52"/>
  <c r="H11" i="12" s="1"/>
  <c r="C207" i="52"/>
  <c r="H10" i="12" s="1"/>
  <c r="C205" i="52"/>
  <c r="H8" i="12" s="1"/>
  <c r="C204" i="52"/>
  <c r="H7" i="12" s="1"/>
  <c r="C203" i="52"/>
  <c r="H6" i="12" s="1"/>
  <c r="A203" i="52"/>
  <c r="C202" i="52"/>
  <c r="H5" i="12" s="1"/>
  <c r="A202" i="52"/>
  <c r="C201" i="52"/>
  <c r="H4" i="12" s="1"/>
  <c r="A201" i="52"/>
  <c r="C202" i="53"/>
  <c r="I5" i="12" s="1"/>
  <c r="C203" i="53"/>
  <c r="I6" i="12" s="1"/>
  <c r="C204" i="53"/>
  <c r="I7" i="12" s="1"/>
  <c r="C205" i="53"/>
  <c r="I8" i="12" s="1"/>
  <c r="C206" i="53"/>
  <c r="I9" i="12" s="1"/>
  <c r="C207" i="53"/>
  <c r="I10" i="12" s="1"/>
  <c r="C208" i="53"/>
  <c r="I11" i="12" s="1"/>
  <c r="C209" i="53"/>
  <c r="I12" i="12" s="1"/>
  <c r="C213" i="53"/>
  <c r="I16" i="12" s="1"/>
  <c r="C215" i="53"/>
  <c r="I18" i="12" s="1"/>
  <c r="C216" i="53"/>
  <c r="I19" i="12" s="1"/>
  <c r="C218" i="53"/>
  <c r="I21" i="12" s="1"/>
  <c r="C219" i="53"/>
  <c r="I22" i="12" s="1"/>
  <c r="C220" i="53"/>
  <c r="I23" i="12" s="1"/>
  <c r="C222" i="53"/>
  <c r="I25" i="12" s="1"/>
  <c r="C224" i="53"/>
  <c r="I27" i="12" s="1"/>
  <c r="C226" i="53"/>
  <c r="I29" i="12" s="1"/>
  <c r="C227" i="53"/>
  <c r="I30" i="12" s="1"/>
  <c r="C228" i="53"/>
  <c r="I31" i="12" s="1"/>
  <c r="C229" i="53"/>
  <c r="I32" i="12" s="1"/>
  <c r="C230" i="53"/>
  <c r="I33" i="12" s="1"/>
  <c r="C231" i="53"/>
  <c r="I34" i="12" s="1"/>
  <c r="I4" i="12"/>
  <c r="C202" i="54"/>
  <c r="J5" i="12" s="1"/>
  <c r="C203" i="54"/>
  <c r="J6" i="12" s="1"/>
  <c r="C204" i="54"/>
  <c r="J7" i="12" s="1"/>
  <c r="C205" i="54"/>
  <c r="J8" i="12" s="1"/>
  <c r="C207" i="54"/>
  <c r="J10" i="12" s="1"/>
  <c r="C208" i="54"/>
  <c r="J11" i="12" s="1"/>
  <c r="C209" i="54"/>
  <c r="J12" i="12" s="1"/>
  <c r="C210" i="54"/>
  <c r="J13" i="12" s="1"/>
  <c r="C211" i="54"/>
  <c r="J14" i="12" s="1"/>
  <c r="C213" i="54"/>
  <c r="J16" i="12" s="1"/>
  <c r="C214" i="54"/>
  <c r="J17" i="12" s="1"/>
  <c r="C216" i="54"/>
  <c r="J19" i="12" s="1"/>
  <c r="C217" i="54"/>
  <c r="J20" i="12" s="1"/>
  <c r="C218" i="54"/>
  <c r="J21" i="12" s="1"/>
  <c r="C219" i="54"/>
  <c r="J22" i="12" s="1"/>
  <c r="C220" i="54"/>
  <c r="J23" i="12" s="1"/>
  <c r="C221" i="54"/>
  <c r="J24" i="12" s="1"/>
  <c r="C226" i="54"/>
  <c r="J29" i="12" s="1"/>
  <c r="C227" i="54"/>
  <c r="J30" i="12" s="1"/>
  <c r="C228" i="54"/>
  <c r="J31" i="12" s="1"/>
  <c r="C229" i="54"/>
  <c r="J32" i="12" s="1"/>
  <c r="C230" i="54"/>
  <c r="J33" i="12" s="1"/>
  <c r="C231" i="54"/>
  <c r="J34" i="12" s="1"/>
  <c r="C201" i="54"/>
  <c r="J4" i="12" s="1"/>
  <c r="A203" i="53"/>
  <c r="A202" i="53"/>
  <c r="A201" i="53"/>
  <c r="A203" i="54"/>
  <c r="A202" i="54"/>
  <c r="A201" i="54"/>
  <c r="L36" i="12"/>
  <c r="O4" i="12"/>
  <c r="D49" i="12" l="1"/>
  <c r="D67" i="12"/>
  <c r="D43" i="12"/>
  <c r="D50" i="12"/>
  <c r="D59" i="12"/>
  <c r="D68" i="12"/>
  <c r="D57" i="12"/>
  <c r="D60" i="12"/>
  <c r="D69" i="12"/>
  <c r="D44" i="12"/>
  <c r="D61" i="12"/>
  <c r="D70" i="12"/>
  <c r="D45" i="12"/>
  <c r="D54" i="12"/>
  <c r="D71" i="12"/>
  <c r="D48" i="12"/>
  <c r="D46" i="12"/>
  <c r="D72" i="12"/>
  <c r="C43" i="12"/>
  <c r="C59" i="12"/>
  <c r="C67" i="12"/>
  <c r="C49" i="12"/>
  <c r="C60" i="12"/>
  <c r="C68" i="12"/>
  <c r="C50" i="12"/>
  <c r="C44" i="12"/>
  <c r="C61" i="12"/>
  <c r="C69" i="12"/>
  <c r="C45" i="12"/>
  <c r="C54" i="12"/>
  <c r="C70" i="12"/>
  <c r="C46" i="12"/>
  <c r="C71" i="12"/>
  <c r="C72" i="12"/>
  <c r="C42" i="12"/>
  <c r="C48" i="12"/>
  <c r="C57" i="12"/>
  <c r="B48" i="12"/>
  <c r="B43" i="12"/>
  <c r="B50" i="12"/>
  <c r="B67" i="12"/>
  <c r="B49" i="12"/>
  <c r="B57" i="12"/>
  <c r="B59" i="12"/>
  <c r="B68" i="12"/>
  <c r="B44" i="12"/>
  <c r="B60" i="12"/>
  <c r="B69" i="12"/>
  <c r="B45" i="12"/>
  <c r="B61" i="12"/>
  <c r="B70" i="12"/>
  <c r="B46" i="12"/>
  <c r="B54" i="12"/>
  <c r="B71" i="12"/>
  <c r="B72" i="12"/>
  <c r="E70" i="12"/>
  <c r="E59" i="12"/>
  <c r="E46" i="12"/>
  <c r="E60" i="12"/>
  <c r="E68" i="12"/>
  <c r="E44" i="12"/>
  <c r="E57" i="12"/>
  <c r="E67" i="12"/>
  <c r="E54" i="12"/>
  <c r="E43" i="12"/>
  <c r="E71" i="12"/>
  <c r="E45" i="12"/>
  <c r="E50" i="12"/>
  <c r="E42" i="12"/>
  <c r="E49" i="12"/>
  <c r="E69" i="12"/>
  <c r="E72" i="12"/>
  <c r="E61" i="12"/>
  <c r="E48" i="12"/>
  <c r="B42" i="12"/>
  <c r="D42" i="12"/>
  <c r="K6" i="12"/>
  <c r="K31" i="12"/>
  <c r="K7" i="12"/>
  <c r="K23" i="12"/>
  <c r="K8" i="12"/>
  <c r="K33" i="12"/>
  <c r="K30" i="12"/>
  <c r="K22" i="12"/>
  <c r="K34" i="12"/>
  <c r="K10" i="12"/>
  <c r="K5" i="12"/>
  <c r="K16" i="12"/>
  <c r="K21" i="12"/>
  <c r="K29" i="12"/>
  <c r="K19" i="12"/>
  <c r="K11" i="12"/>
  <c r="K32" i="12"/>
  <c r="K12" i="12"/>
  <c r="F60" i="12" l="1"/>
  <c r="F45" i="12"/>
  <c r="G68" i="12"/>
  <c r="F50" i="12"/>
  <c r="G59" i="12"/>
  <c r="G50" i="12"/>
  <c r="G44" i="12"/>
  <c r="G60" i="12"/>
  <c r="G61" i="12"/>
  <c r="F44" i="12"/>
  <c r="F68" i="12"/>
  <c r="F54" i="12"/>
  <c r="F61" i="12"/>
  <c r="F57" i="12"/>
  <c r="G45" i="12"/>
  <c r="G46" i="12"/>
  <c r="G43" i="12"/>
  <c r="F69" i="12"/>
  <c r="F72" i="12"/>
  <c r="G54" i="12"/>
  <c r="G69" i="12"/>
  <c r="F46" i="12"/>
  <c r="G57" i="12"/>
  <c r="G72" i="12"/>
  <c r="F59" i="12"/>
  <c r="G67" i="12"/>
  <c r="F49" i="12"/>
  <c r="G70" i="12"/>
  <c r="F71" i="12"/>
  <c r="G71" i="12"/>
  <c r="F48" i="12"/>
  <c r="F70" i="12"/>
  <c r="F67" i="12"/>
  <c r="G49" i="12"/>
  <c r="G48" i="12"/>
  <c r="F43" i="12"/>
  <c r="K4" i="12"/>
  <c r="M4" i="12" s="1"/>
  <c r="M6" i="12"/>
  <c r="M22" i="12"/>
  <c r="M21" i="12"/>
  <c r="M16" i="12"/>
  <c r="M32" i="12"/>
  <c r="M29" i="12"/>
  <c r="M33" i="12"/>
  <c r="M12" i="12"/>
  <c r="M30" i="12"/>
  <c r="M8" i="12"/>
  <c r="M5" i="12"/>
  <c r="M23" i="12"/>
  <c r="M11" i="12"/>
  <c r="M10" i="12"/>
  <c r="M7" i="12"/>
  <c r="M19" i="12"/>
  <c r="M34" i="12"/>
  <c r="M31" i="12"/>
  <c r="F42" i="12"/>
  <c r="G42" i="12" l="1"/>
  <c r="M36" i="12"/>
  <c r="AP124" i="49" l="1"/>
  <c r="AP123" i="49"/>
  <c r="AP122" i="49"/>
  <c r="AP120" i="49"/>
  <c r="AP119" i="49"/>
  <c r="AP118" i="49"/>
  <c r="AP117" i="49"/>
  <c r="AP115" i="49"/>
  <c r="AP114" i="49"/>
  <c r="AP113" i="49"/>
  <c r="AP111" i="49"/>
  <c r="AP110" i="49"/>
  <c r="AP109" i="49"/>
  <c r="AP108" i="49"/>
  <c r="AP107" i="49"/>
  <c r="AP106" i="49"/>
  <c r="AP105" i="49"/>
  <c r="AP104" i="49"/>
  <c r="AP103" i="49"/>
  <c r="AP101" i="49"/>
  <c r="AP99" i="49"/>
  <c r="AP98" i="49"/>
  <c r="AP96" i="49"/>
  <c r="AP95" i="49"/>
  <c r="AP92" i="49"/>
  <c r="AP91" i="49"/>
  <c r="AP87" i="49"/>
  <c r="AP86" i="49"/>
  <c r="AP84" i="49"/>
  <c r="AP83" i="49"/>
  <c r="AP82" i="49"/>
  <c r="AP81" i="49"/>
  <c r="AP80" i="49"/>
  <c r="AP76" i="49"/>
  <c r="AP75" i="49"/>
  <c r="AP74" i="49"/>
  <c r="AP72" i="49"/>
  <c r="AP71" i="49"/>
  <c r="AP70" i="49"/>
  <c r="AP69" i="49"/>
  <c r="AP68" i="49"/>
  <c r="AP45" i="49"/>
  <c r="AP44" i="49"/>
  <c r="AP43" i="49"/>
  <c r="AP42" i="49"/>
  <c r="AP41" i="49"/>
  <c r="AP40" i="49"/>
  <c r="AP39" i="49"/>
  <c r="AP38" i="49"/>
  <c r="AP26" i="49"/>
  <c r="C210" i="49" s="1"/>
  <c r="E13" i="12" s="1"/>
  <c r="C51" i="12" s="1"/>
  <c r="AP21" i="49"/>
  <c r="AP20" i="49"/>
  <c r="AP11" i="49"/>
  <c r="AP7" i="49"/>
  <c r="AP6" i="49"/>
  <c r="AP4" i="49"/>
  <c r="U33" i="54"/>
  <c r="U32" i="54"/>
  <c r="U31" i="54"/>
  <c r="U30" i="54"/>
  <c r="U29" i="54"/>
  <c r="U28" i="54"/>
  <c r="U27" i="54"/>
  <c r="U26" i="54"/>
  <c r="U25" i="54"/>
  <c r="U24" i="54"/>
  <c r="U23" i="54"/>
  <c r="U22" i="54"/>
  <c r="U21" i="54"/>
  <c r="U20" i="54"/>
  <c r="U19" i="54"/>
  <c r="U18" i="54"/>
  <c r="U17" i="54"/>
  <c r="U16" i="54"/>
  <c r="U15" i="54"/>
  <c r="U14" i="54"/>
  <c r="C212" i="54" s="1"/>
  <c r="J15" i="12" s="1"/>
  <c r="U13" i="54"/>
  <c r="U12" i="54"/>
  <c r="U11" i="54"/>
  <c r="U10" i="54"/>
  <c r="U9" i="54"/>
  <c r="U8" i="54"/>
  <c r="U7" i="54"/>
  <c r="C223" i="54" s="1"/>
  <c r="J26" i="12" s="1"/>
  <c r="C223" i="53"/>
  <c r="AP124" i="53"/>
  <c r="AP123" i="53"/>
  <c r="AP122" i="53"/>
  <c r="AP120" i="53"/>
  <c r="AP119" i="53"/>
  <c r="AP118" i="53"/>
  <c r="AP117" i="53"/>
  <c r="AP115" i="53"/>
  <c r="AP114" i="53"/>
  <c r="AP113" i="53"/>
  <c r="AP111" i="53"/>
  <c r="AP110" i="53"/>
  <c r="AP109" i="53"/>
  <c r="AP108" i="53"/>
  <c r="AP107" i="53"/>
  <c r="AP106" i="53"/>
  <c r="AP105" i="53"/>
  <c r="AP104" i="53"/>
  <c r="AP103" i="53"/>
  <c r="AP99" i="53"/>
  <c r="AP98" i="53"/>
  <c r="AP96" i="53"/>
  <c r="AP95" i="53"/>
  <c r="AP92" i="53"/>
  <c r="AP91" i="53"/>
  <c r="AP87" i="53"/>
  <c r="AP86" i="53"/>
  <c r="AP84" i="53"/>
  <c r="AP83" i="53"/>
  <c r="AP82" i="53"/>
  <c r="AP81" i="53"/>
  <c r="AP80" i="53"/>
  <c r="AP77" i="53"/>
  <c r="AP76" i="53"/>
  <c r="AP75" i="53"/>
  <c r="AP74" i="53"/>
  <c r="AP72" i="53"/>
  <c r="AP71" i="53"/>
  <c r="AP70" i="53"/>
  <c r="AP69" i="53"/>
  <c r="AP68" i="53"/>
  <c r="AP45" i="53"/>
  <c r="AP44" i="53"/>
  <c r="AP43" i="53"/>
  <c r="AP42" i="53"/>
  <c r="AP41" i="53"/>
  <c r="AP40" i="53"/>
  <c r="AP39" i="53"/>
  <c r="AP38" i="53"/>
  <c r="AP26" i="53"/>
  <c r="C210" i="53" s="1"/>
  <c r="AP21" i="53"/>
  <c r="AP20" i="53"/>
  <c r="AP11" i="53"/>
  <c r="AP7" i="53"/>
  <c r="AP6" i="53"/>
  <c r="AP4" i="53"/>
  <c r="U57" i="52"/>
  <c r="U56" i="52"/>
  <c r="U53" i="52"/>
  <c r="U52" i="52"/>
  <c r="U51" i="52"/>
  <c r="U50" i="52"/>
  <c r="U49" i="52"/>
  <c r="U48" i="52"/>
  <c r="U34" i="52"/>
  <c r="U33" i="52"/>
  <c r="U32" i="52"/>
  <c r="U31" i="52"/>
  <c r="U30" i="52"/>
  <c r="U29" i="52"/>
  <c r="U28" i="52"/>
  <c r="U27" i="52"/>
  <c r="U26" i="52"/>
  <c r="U25" i="52"/>
  <c r="U24" i="52"/>
  <c r="U23" i="52"/>
  <c r="U22" i="52"/>
  <c r="U21" i="52"/>
  <c r="U20" i="52"/>
  <c r="U19" i="52"/>
  <c r="U18" i="52"/>
  <c r="U17" i="52"/>
  <c r="U16" i="52"/>
  <c r="U15" i="52"/>
  <c r="U14" i="52"/>
  <c r="C212" i="52" s="1"/>
  <c r="H15" i="12" s="1"/>
  <c r="U13" i="52"/>
  <c r="U12" i="52"/>
  <c r="U11" i="52"/>
  <c r="U10" i="52"/>
  <c r="U9" i="52"/>
  <c r="U8" i="52"/>
  <c r="U7" i="52"/>
  <c r="C223" i="52" s="1"/>
  <c r="H26" i="12" s="1"/>
  <c r="U6" i="52"/>
  <c r="U5" i="52"/>
  <c r="U4" i="52"/>
  <c r="U3" i="52"/>
  <c r="AP150" i="51"/>
  <c r="AP149" i="51"/>
  <c r="AP148" i="51"/>
  <c r="AP147" i="51"/>
  <c r="AP146" i="51"/>
  <c r="AP145" i="51"/>
  <c r="AP144" i="51"/>
  <c r="AP143" i="51"/>
  <c r="AP142" i="51"/>
  <c r="AP141" i="51"/>
  <c r="AP140" i="51"/>
  <c r="AP139" i="51"/>
  <c r="AP138" i="51"/>
  <c r="AP137" i="51"/>
  <c r="AP136" i="51"/>
  <c r="AP135" i="51"/>
  <c r="AP134" i="51"/>
  <c r="AP133" i="51"/>
  <c r="AP132" i="51"/>
  <c r="AP131" i="51"/>
  <c r="AP130" i="51"/>
  <c r="AP129" i="51"/>
  <c r="AP128" i="51"/>
  <c r="AP127" i="51"/>
  <c r="AP126" i="51"/>
  <c r="AP125" i="51"/>
  <c r="AP111" i="51"/>
  <c r="AP110" i="51"/>
  <c r="AP108" i="51"/>
  <c r="AP107" i="51"/>
  <c r="AP104" i="51"/>
  <c r="AP95" i="51"/>
  <c r="AP86" i="51"/>
  <c r="AP83" i="51"/>
  <c r="AP82" i="51"/>
  <c r="AP81" i="51"/>
  <c r="AP80" i="51"/>
  <c r="AP76" i="51"/>
  <c r="AP75" i="51"/>
  <c r="AP72" i="51"/>
  <c r="AP70" i="51"/>
  <c r="AP69" i="51"/>
  <c r="AP68" i="51"/>
  <c r="AP45" i="51"/>
  <c r="AP44" i="51"/>
  <c r="AP43" i="51"/>
  <c r="AP42" i="51"/>
  <c r="AP37" i="51"/>
  <c r="AP36" i="51"/>
  <c r="AP35" i="51"/>
  <c r="AP34" i="51"/>
  <c r="AP33" i="51"/>
  <c r="AP32" i="51"/>
  <c r="AP30" i="51"/>
  <c r="AP29" i="51"/>
  <c r="AP28" i="51"/>
  <c r="AP27" i="51"/>
  <c r="AP26" i="51"/>
  <c r="C210" i="51" s="1"/>
  <c r="G13" i="12" s="1"/>
  <c r="D51" i="12" s="1"/>
  <c r="AP25" i="51"/>
  <c r="AP23" i="51"/>
  <c r="AP22" i="51"/>
  <c r="AP21" i="51"/>
  <c r="AP20" i="51"/>
  <c r="AP19" i="51"/>
  <c r="AP18" i="51"/>
  <c r="AP17" i="51"/>
  <c r="AP16" i="51"/>
  <c r="AP15" i="51"/>
  <c r="AP14" i="51"/>
  <c r="AP13" i="51"/>
  <c r="AP12" i="51"/>
  <c r="AP10" i="51"/>
  <c r="AP9" i="51"/>
  <c r="AP8" i="51"/>
  <c r="AP7" i="51"/>
  <c r="AP6" i="51"/>
  <c r="C221" i="51"/>
  <c r="F227" i="50"/>
  <c r="F225" i="50"/>
  <c r="F224" i="50"/>
  <c r="F220" i="50"/>
  <c r="F219" i="50"/>
  <c r="F217" i="50"/>
  <c r="F216" i="50"/>
  <c r="F214" i="50"/>
  <c r="U33" i="50"/>
  <c r="U32" i="50"/>
  <c r="U31" i="50"/>
  <c r="U30" i="50"/>
  <c r="U29" i="50"/>
  <c r="U28" i="50"/>
  <c r="U27" i="50"/>
  <c r="U26" i="50"/>
  <c r="U25" i="50"/>
  <c r="U24" i="50"/>
  <c r="U23" i="50"/>
  <c r="U22" i="50"/>
  <c r="U21" i="50"/>
  <c r="F223" i="50" s="1"/>
  <c r="U20" i="50"/>
  <c r="U19" i="50"/>
  <c r="U18" i="50"/>
  <c r="U17" i="50"/>
  <c r="U16" i="50"/>
  <c r="U15" i="50"/>
  <c r="U14" i="50"/>
  <c r="U13" i="50"/>
  <c r="U12" i="50"/>
  <c r="U11" i="50"/>
  <c r="F222" i="50" s="1"/>
  <c r="U10" i="50"/>
  <c r="U9" i="50"/>
  <c r="U8" i="50"/>
  <c r="U7" i="50"/>
  <c r="AP3" i="49"/>
  <c r="U48" i="7"/>
  <c r="AP141" i="32"/>
  <c r="C215" i="52" l="1"/>
  <c r="H18" i="12" s="1"/>
  <c r="D56" i="12" s="1"/>
  <c r="U79" i="52"/>
  <c r="C214" i="51"/>
  <c r="G17" i="12" s="1"/>
  <c r="D55" i="12" s="1"/>
  <c r="C217" i="51"/>
  <c r="G20" i="12" s="1"/>
  <c r="D58" i="12" s="1"/>
  <c r="C211" i="51"/>
  <c r="G14" i="12" s="1"/>
  <c r="D52" i="12" s="1"/>
  <c r="C212" i="51"/>
  <c r="G15" i="12" s="1"/>
  <c r="D53" i="12" s="1"/>
  <c r="C221" i="49"/>
  <c r="E24" i="12" s="1"/>
  <c r="C62" i="12" s="1"/>
  <c r="C214" i="49"/>
  <c r="E17" i="12" s="1"/>
  <c r="C55" i="12" s="1"/>
  <c r="C225" i="49"/>
  <c r="E28" i="12" s="1"/>
  <c r="C211" i="49"/>
  <c r="E14" i="12" s="1"/>
  <c r="C52" i="12" s="1"/>
  <c r="C223" i="49"/>
  <c r="E26" i="12" s="1"/>
  <c r="C217" i="49"/>
  <c r="E20" i="12" s="1"/>
  <c r="C58" i="12" s="1"/>
  <c r="C225" i="51"/>
  <c r="G28" i="12" s="1"/>
  <c r="AP151" i="49"/>
  <c r="C212" i="49"/>
  <c r="E15" i="12" s="1"/>
  <c r="AP151" i="51"/>
  <c r="C223" i="51"/>
  <c r="G26" i="12" s="1"/>
  <c r="D64" i="12" s="1"/>
  <c r="C224" i="52"/>
  <c r="H27" i="12" s="1"/>
  <c r="D65" i="12" s="1"/>
  <c r="C225" i="52"/>
  <c r="H28" i="12" s="1"/>
  <c r="C222" i="52"/>
  <c r="H25" i="12" s="1"/>
  <c r="D63" i="12" s="1"/>
  <c r="C206" i="52"/>
  <c r="H9" i="12" s="1"/>
  <c r="D47" i="12" s="1"/>
  <c r="C224" i="50"/>
  <c r="F27" i="12" s="1"/>
  <c r="C65" i="12" s="1"/>
  <c r="F226" i="50"/>
  <c r="C225" i="50"/>
  <c r="F28" i="12" s="1"/>
  <c r="C206" i="50"/>
  <c r="F9" i="12" s="1"/>
  <c r="C47" i="12" s="1"/>
  <c r="F215" i="50"/>
  <c r="C212" i="50"/>
  <c r="F15" i="12" s="1"/>
  <c r="F221" i="50"/>
  <c r="C223" i="50"/>
  <c r="F26" i="12" s="1"/>
  <c r="F218" i="50"/>
  <c r="U79" i="50"/>
  <c r="B8" i="31" s="1"/>
  <c r="C215" i="50"/>
  <c r="F18" i="12" s="1"/>
  <c r="C225" i="54"/>
  <c r="J28" i="12" s="1"/>
  <c r="C206" i="54"/>
  <c r="J9" i="12" s="1"/>
  <c r="C215" i="54"/>
  <c r="J18" i="12" s="1"/>
  <c r="C222" i="54"/>
  <c r="J25" i="12" s="1"/>
  <c r="E63" i="12" s="1"/>
  <c r="C224" i="54"/>
  <c r="J27" i="12" s="1"/>
  <c r="U79" i="54"/>
  <c r="I26" i="12"/>
  <c r="I13" i="12"/>
  <c r="E51" i="12" s="1"/>
  <c r="G24" i="12"/>
  <c r="D62" i="12" s="1"/>
  <c r="C222" i="50"/>
  <c r="C217" i="53"/>
  <c r="C214" i="53"/>
  <c r="C225" i="53"/>
  <c r="C212" i="53"/>
  <c r="C211" i="53"/>
  <c r="AP6" i="32"/>
  <c r="AP7" i="32"/>
  <c r="AP8" i="32"/>
  <c r="AP9" i="32"/>
  <c r="AP10" i="32"/>
  <c r="AP12" i="32"/>
  <c r="AP13" i="32"/>
  <c r="AP14" i="32"/>
  <c r="AP15" i="32"/>
  <c r="AP16" i="32"/>
  <c r="AP17" i="32"/>
  <c r="AP18" i="32"/>
  <c r="AP19" i="32"/>
  <c r="AP20" i="32"/>
  <c r="AP21" i="32"/>
  <c r="AP22" i="32"/>
  <c r="AP23" i="32"/>
  <c r="AP24" i="32"/>
  <c r="AP25" i="32"/>
  <c r="AP26" i="32"/>
  <c r="C210" i="32" s="1"/>
  <c r="C13" i="12" s="1"/>
  <c r="B51" i="12" s="1"/>
  <c r="AP27" i="32"/>
  <c r="AP28" i="32"/>
  <c r="AP29" i="32"/>
  <c r="AP30" i="32"/>
  <c r="AP32" i="32"/>
  <c r="AP33" i="32"/>
  <c r="AP34" i="32"/>
  <c r="AP35" i="32"/>
  <c r="AP36" i="32"/>
  <c r="AP37" i="32"/>
  <c r="AP42" i="32"/>
  <c r="AP43" i="32"/>
  <c r="AP44" i="32"/>
  <c r="AP45" i="32"/>
  <c r="AP68" i="32"/>
  <c r="AP69" i="32"/>
  <c r="AP70" i="32"/>
  <c r="AP72" i="32"/>
  <c r="AP75" i="32"/>
  <c r="AP76" i="32"/>
  <c r="AP80" i="32"/>
  <c r="AP81" i="32"/>
  <c r="AP82" i="32"/>
  <c r="AP83" i="32"/>
  <c r="AP86" i="32"/>
  <c r="AP104" i="32"/>
  <c r="AP107" i="32"/>
  <c r="AP108" i="32"/>
  <c r="AP110" i="32"/>
  <c r="AP111" i="32"/>
  <c r="AP129" i="32"/>
  <c r="AP130" i="32"/>
  <c r="AP131" i="32"/>
  <c r="AP132" i="32"/>
  <c r="AP133" i="32"/>
  <c r="AP134" i="32"/>
  <c r="AP135" i="32"/>
  <c r="AP136" i="32"/>
  <c r="AP137" i="32"/>
  <c r="AP138" i="32"/>
  <c r="AP139" i="32"/>
  <c r="AP140" i="32"/>
  <c r="AP142" i="32"/>
  <c r="AP143" i="32"/>
  <c r="AP144" i="32"/>
  <c r="AP145" i="32"/>
  <c r="AP146" i="32"/>
  <c r="AP147" i="32"/>
  <c r="AP148" i="32"/>
  <c r="AP149" i="32"/>
  <c r="AP150" i="32"/>
  <c r="C221" i="32" l="1"/>
  <c r="C24" i="12" s="1"/>
  <c r="B62" i="12" s="1"/>
  <c r="F228" i="50"/>
  <c r="C66" i="12"/>
  <c r="C64" i="12"/>
  <c r="D66" i="12"/>
  <c r="C225" i="32"/>
  <c r="C28" i="12" s="1"/>
  <c r="C232" i="49"/>
  <c r="C53" i="12"/>
  <c r="C232" i="51"/>
  <c r="C217" i="32"/>
  <c r="C20" i="12" s="1"/>
  <c r="B58" i="12" s="1"/>
  <c r="C212" i="32"/>
  <c r="C15" i="12" s="1"/>
  <c r="C214" i="32"/>
  <c r="C17" i="12" s="1"/>
  <c r="B55" i="12" s="1"/>
  <c r="C211" i="32"/>
  <c r="C14" i="12" s="1"/>
  <c r="B52" i="12" s="1"/>
  <c r="C223" i="32"/>
  <c r="C26" i="12" s="1"/>
  <c r="AP151" i="32"/>
  <c r="B5" i="31" s="1"/>
  <c r="C232" i="52"/>
  <c r="H36" i="12"/>
  <c r="C56" i="12"/>
  <c r="C232" i="50"/>
  <c r="F25" i="12"/>
  <c r="C63" i="12" s="1"/>
  <c r="E56" i="12"/>
  <c r="E65" i="12"/>
  <c r="E47" i="12"/>
  <c r="J36" i="12"/>
  <c r="C232" i="54"/>
  <c r="F51" i="12"/>
  <c r="G36" i="12"/>
  <c r="I28" i="12"/>
  <c r="E66" i="12" s="1"/>
  <c r="I17" i="12"/>
  <c r="E55" i="12" s="1"/>
  <c r="K13" i="12"/>
  <c r="G51" i="12" s="1"/>
  <c r="E64" i="12"/>
  <c r="I20" i="12"/>
  <c r="I15" i="12"/>
  <c r="I14" i="12"/>
  <c r="E52" i="12" s="1"/>
  <c r="E36" i="12"/>
  <c r="AQ2" i="49"/>
  <c r="B7" i="31"/>
  <c r="AI2" i="50"/>
  <c r="AG2" i="54"/>
  <c r="B12" i="31"/>
  <c r="AI2" i="52"/>
  <c r="B10" i="31"/>
  <c r="AQ2" i="51"/>
  <c r="B9" i="31"/>
  <c r="K20" i="12" l="1"/>
  <c r="M20" i="12" s="1"/>
  <c r="C232" i="32"/>
  <c r="F36" i="12"/>
  <c r="F52" i="12"/>
  <c r="F55" i="12"/>
  <c r="E53" i="12"/>
  <c r="K17" i="12"/>
  <c r="M17" i="12" s="1"/>
  <c r="M13" i="12"/>
  <c r="E58" i="12"/>
  <c r="K14" i="12"/>
  <c r="G52" i="12" s="1"/>
  <c r="C36" i="12"/>
  <c r="U14" i="7"/>
  <c r="C212" i="7" s="1"/>
  <c r="D15" i="12" s="1"/>
  <c r="B53" i="12" s="1"/>
  <c r="K15" i="12" l="1"/>
  <c r="M15" i="12" s="1"/>
  <c r="F53" i="12"/>
  <c r="F58" i="12"/>
  <c r="G55" i="12"/>
  <c r="G58" i="12"/>
  <c r="M14" i="12"/>
  <c r="AQ2" i="32"/>
  <c r="G53" i="12" l="1"/>
  <c r="C213" i="11"/>
  <c r="A213" i="11"/>
  <c r="C212" i="11"/>
  <c r="A212" i="11"/>
  <c r="C211" i="11"/>
  <c r="A211" i="11"/>
  <c r="C210" i="11"/>
  <c r="A210" i="11"/>
  <c r="C209" i="11"/>
  <c r="A209" i="11"/>
  <c r="C208" i="11"/>
  <c r="A208" i="11"/>
  <c r="C207" i="11"/>
  <c r="A207" i="11"/>
  <c r="C206" i="11"/>
  <c r="A206" i="11"/>
  <c r="C205" i="11"/>
  <c r="A205" i="11"/>
  <c r="C204" i="11"/>
  <c r="A204" i="11"/>
  <c r="C203" i="11"/>
  <c r="A203" i="11"/>
  <c r="C202" i="11"/>
  <c r="A202" i="11"/>
  <c r="C201" i="11"/>
  <c r="A201" i="11"/>
  <c r="A200" i="11"/>
  <c r="C201" i="19"/>
  <c r="C202" i="19"/>
  <c r="C203" i="19"/>
  <c r="C204" i="19"/>
  <c r="C205" i="19"/>
  <c r="C206" i="19"/>
  <c r="C207" i="19"/>
  <c r="C208" i="19"/>
  <c r="C209" i="19"/>
  <c r="C210" i="19"/>
  <c r="C211" i="19"/>
  <c r="C212" i="19"/>
  <c r="C213" i="19"/>
  <c r="A213" i="19"/>
  <c r="A212" i="19"/>
  <c r="A211" i="19"/>
  <c r="A210" i="19"/>
  <c r="A209" i="19"/>
  <c r="A208" i="19"/>
  <c r="A207" i="19"/>
  <c r="A206" i="19"/>
  <c r="A205" i="19"/>
  <c r="A204" i="19"/>
  <c r="A203" i="19"/>
  <c r="A202" i="19"/>
  <c r="A201" i="19"/>
  <c r="A200" i="19"/>
  <c r="C201" i="10"/>
  <c r="C202" i="10"/>
  <c r="C203" i="10"/>
  <c r="C204" i="10"/>
  <c r="C205" i="10"/>
  <c r="C206" i="10"/>
  <c r="C207" i="10"/>
  <c r="C208" i="10"/>
  <c r="C209" i="10"/>
  <c r="C210" i="10"/>
  <c r="C211" i="10"/>
  <c r="C212" i="10"/>
  <c r="C213" i="10"/>
  <c r="A213" i="10"/>
  <c r="A212" i="10"/>
  <c r="A211" i="10"/>
  <c r="A210" i="10"/>
  <c r="A209" i="10"/>
  <c r="A208" i="10"/>
  <c r="A207" i="10"/>
  <c r="A206" i="10"/>
  <c r="A205" i="10"/>
  <c r="A204" i="10"/>
  <c r="A203" i="10"/>
  <c r="A202" i="10"/>
  <c r="A201" i="10"/>
  <c r="A200" i="10"/>
  <c r="U10" i="7" l="1"/>
  <c r="U9" i="7"/>
  <c r="J4" i="19" l="1"/>
  <c r="J3" i="19"/>
  <c r="J5" i="19" s="1"/>
  <c r="C200" i="19" l="1"/>
  <c r="C214" i="19" s="1"/>
  <c r="C1" i="19" s="1"/>
  <c r="K2" i="19" l="1"/>
  <c r="O4" i="10" l="1"/>
  <c r="O5" i="10"/>
  <c r="O6" i="10"/>
  <c r="O7" i="10"/>
  <c r="O8" i="10"/>
  <c r="O9" i="10"/>
  <c r="O10" i="10"/>
  <c r="O11" i="10"/>
  <c r="O12" i="10"/>
  <c r="O13" i="10"/>
  <c r="O14" i="10"/>
  <c r="O15" i="10"/>
  <c r="O16" i="10"/>
  <c r="O17" i="10"/>
  <c r="O18" i="10"/>
  <c r="U4" i="7"/>
  <c r="U5" i="7"/>
  <c r="U6" i="7"/>
  <c r="U7" i="7"/>
  <c r="U8" i="7"/>
  <c r="U11" i="7"/>
  <c r="U12" i="7"/>
  <c r="U13" i="7"/>
  <c r="U15" i="7"/>
  <c r="U16" i="7"/>
  <c r="U17" i="7"/>
  <c r="U18" i="7"/>
  <c r="U19" i="7"/>
  <c r="U20" i="7"/>
  <c r="U21" i="7"/>
  <c r="U22" i="7"/>
  <c r="U23" i="7"/>
  <c r="U24" i="7"/>
  <c r="U25" i="7"/>
  <c r="U26" i="7"/>
  <c r="U27" i="7"/>
  <c r="U28" i="7"/>
  <c r="U29" i="7"/>
  <c r="U30" i="7"/>
  <c r="U31" i="7"/>
  <c r="U32" i="7"/>
  <c r="U33" i="7"/>
  <c r="U34" i="7"/>
  <c r="U49" i="7"/>
  <c r="U50" i="7"/>
  <c r="U51" i="7"/>
  <c r="U52" i="7"/>
  <c r="U53" i="7"/>
  <c r="U56" i="7"/>
  <c r="U57" i="7"/>
  <c r="U3" i="7"/>
  <c r="U79" i="7" l="1"/>
  <c r="B6" i="31" s="1"/>
  <c r="C224" i="7"/>
  <c r="D27" i="12" s="1"/>
  <c r="B65" i="12" s="1"/>
  <c r="C206" i="7"/>
  <c r="D9" i="12" s="1"/>
  <c r="C225" i="7"/>
  <c r="D28" i="12" s="1"/>
  <c r="B66" i="12" s="1"/>
  <c r="C215" i="7"/>
  <c r="D18" i="12" s="1"/>
  <c r="B56" i="12" s="1"/>
  <c r="C222" i="7"/>
  <c r="D25" i="12" s="1"/>
  <c r="B63" i="12" s="1"/>
  <c r="C223" i="7"/>
  <c r="D26" i="12" s="1"/>
  <c r="K27" i="12" l="1"/>
  <c r="M27" i="12" s="1"/>
  <c r="K28" i="12"/>
  <c r="M28" i="12" s="1"/>
  <c r="K18" i="12"/>
  <c r="M18" i="12" s="1"/>
  <c r="K25" i="12"/>
  <c r="M25" i="12" s="1"/>
  <c r="F65" i="12"/>
  <c r="F63" i="12"/>
  <c r="F66" i="12"/>
  <c r="F56" i="12"/>
  <c r="C232" i="7"/>
  <c r="B64" i="12"/>
  <c r="K26" i="12"/>
  <c r="M26" i="12" s="1"/>
  <c r="D36" i="12"/>
  <c r="B47" i="12"/>
  <c r="K9" i="12"/>
  <c r="AG2" i="7"/>
  <c r="O3" i="11"/>
  <c r="O3" i="10"/>
  <c r="G65" i="12" l="1"/>
  <c r="G66" i="12"/>
  <c r="G63" i="12"/>
  <c r="G56" i="12"/>
  <c r="M9" i="12"/>
  <c r="G64" i="12"/>
  <c r="F64" i="12"/>
  <c r="F47" i="12"/>
  <c r="G47" i="12"/>
  <c r="O4" i="11"/>
  <c r="C200" i="11"/>
  <c r="C200" i="10"/>
  <c r="O19" i="10"/>
  <c r="C214" i="11" l="1"/>
  <c r="AE2" i="11"/>
  <c r="AB2" i="10"/>
  <c r="C214" i="10"/>
  <c r="AP151" i="53" l="1"/>
  <c r="AQ2" i="53" s="1"/>
  <c r="C221" i="53" l="1"/>
  <c r="C232" i="53" s="1"/>
  <c r="B11" i="31"/>
  <c r="B16" i="31" s="1"/>
  <c r="A2" i="12" s="1"/>
  <c r="I24" i="12" l="1"/>
  <c r="E62" i="12" s="1"/>
  <c r="I36" i="12" l="1"/>
  <c r="K24" i="12"/>
  <c r="K36" i="12" s="1"/>
  <c r="B2" i="12" s="1"/>
  <c r="F62" i="12"/>
  <c r="F73" i="12" s="1"/>
  <c r="H40" i="12" s="1"/>
  <c r="G62" i="12" l="1"/>
  <c r="M24" i="12"/>
  <c r="N4" i="12"/>
  <c r="P4" i="12" s="1"/>
</calcChain>
</file>

<file path=xl/sharedStrings.xml><?xml version="1.0" encoding="utf-8"?>
<sst xmlns="http://schemas.openxmlformats.org/spreadsheetml/2006/main" count="19920" uniqueCount="632">
  <si>
    <t>Symbol technologiczny/Typ</t>
  </si>
  <si>
    <t>Pkt. wg. zał. 1B do OPZ</t>
  </si>
  <si>
    <t>jednostki miary</t>
  </si>
  <si>
    <t xml:space="preserve">(A) ilość </t>
  </si>
  <si>
    <t>Typ aparatury zabezpieczeniowej</t>
  </si>
  <si>
    <t>Funkcja zabezpieczeń</t>
  </si>
  <si>
    <t xml:space="preserve">(B) ilość </t>
  </si>
  <si>
    <t>Sprawdzenie zabezpieczeń REG 670 generatora G-8 System A i System B</t>
  </si>
  <si>
    <t>REG670</t>
  </si>
  <si>
    <t>Sprawdzenie zabezpieczeń urządzenia rozruchowego SFC G-8</t>
  </si>
  <si>
    <t>REF620</t>
  </si>
  <si>
    <t>szt</t>
  </si>
  <si>
    <t>BJT10/SACE FBS 2500 A</t>
  </si>
  <si>
    <t>szt.</t>
  </si>
  <si>
    <t>Wartość netto arkusza</t>
  </si>
  <si>
    <t>pola wypełniane przez Wykonawcę</t>
  </si>
  <si>
    <t>dokument podpisany kwalifikowanym podpisem elektronicznym</t>
  </si>
  <si>
    <t xml:space="preserve">  </t>
  </si>
  <si>
    <t>Obiekt</t>
  </si>
  <si>
    <t>51P-1, 51P-2, 50, 51BF, 59N, Zab. nadnapięciowe linii SN, Zab. podnapięciowe linii SN, Zab. nadprądowe dwustopniowe linii SN, Zab. od niskiego ciśnienia powietrza chłodzącego, Zab. od przewzbudzenia, Zab. od niedowzbudzenia, Zab. nadprądowe tyrystorów, Zab.ziemnozwarciowe, Zab. przed przerwą w obwodzie wzbudzenia.</t>
  </si>
  <si>
    <t>87G, 87B, 32R1/32R.2/32R.3, 24, 50BF, 50GN, 51.1 NT, 51.2 NT, 50UAT, 50T, 51T, 51V, 46.1, 46.2, 46.3, 40.1, 40.2, 40.3, 59.1, 59.2, 81.1, 81.2, 81.3, 59NB.1, 51NB.2, 21.1, 21.2, 21.3, BI5 26UAT, Sygnlizacja zadziałania zabezpieczeń firmowych transformatora 08BBT10, Zzdziałanie zab. odległościowego w rodzialni 110kV, Awaria układu wzbudzenmia (40), Doziemienie wirnika (64F2), Bucholtz transformatora 08BBT10 (63UAT), Zadziałanie czujnika ppoż w komorz transformatora 08BBT10, Przycisk awaryjnego wyłączenia, Sygnalizacja zadziałania zabezpieczeń firmowych tranformatora 08BAT10, Bucholtz transforamtora 08BAT10 (63T), Niewłaściwe położenie przełącznika zaczepów transf. 08BAT10, Bucholtz transf. 08BAT10 (63T) Wysoka temperatura uzwojeń transf.  08BAT10(49T), LRW wyłącznika urządzenia rozruchowego lub doziemienia strony 2,1kV transformatra 08BBT10.</t>
  </si>
  <si>
    <t>P1IJ/A0021-H308-L01-EE31</t>
  </si>
  <si>
    <t>Przegląd okresowy EE KO8</t>
  </si>
  <si>
    <t>P1IJ/A0021-MB08-L11-EE24</t>
  </si>
  <si>
    <t>Przegląd okresowy EE TG8</t>
  </si>
  <si>
    <t>P1IJ/A0021-MK08-L15-EE22</t>
  </si>
  <si>
    <t>Przegląd okresowy EE genetarora G8</t>
  </si>
  <si>
    <t>PSP</t>
  </si>
  <si>
    <t>RI-80, RT-60</t>
  </si>
  <si>
    <t xml:space="preserve">Zab. Nadprądowe I&gt;, I&gt;&gt;, I&gt;&gt;&gt; </t>
  </si>
  <si>
    <t>RITz-421, Zio-1</t>
  </si>
  <si>
    <t xml:space="preserve">Zab. ziemnozwarciowe 
Zab. Nadprądowe I&gt;,I&gt;&gt;, I&gt;&gt;&gt; </t>
  </si>
  <si>
    <t>P1IJ/A0022-ND01-L12-EE46</t>
  </si>
  <si>
    <t>Przegląd okresowy EE technologii ciepłow</t>
  </si>
  <si>
    <t>P1IJ/A0021-MA06-L11-EE24</t>
  </si>
  <si>
    <t>Przegląd okresowy EE T6</t>
  </si>
  <si>
    <t>P1IJ/A0021-MK06-L15-EE22</t>
  </si>
  <si>
    <t>Przegląd okresowy EE genetarora G6</t>
  </si>
  <si>
    <t>Rodzaj prac</t>
  </si>
  <si>
    <t xml:space="preserve">ilość </t>
  </si>
  <si>
    <t>Cena jednostkowa (netto)</t>
  </si>
  <si>
    <t>Wartość netto (ilość*cena jedn.)</t>
  </si>
  <si>
    <t>Przegląd i konserwacja rozdz. 0,4 kV</t>
  </si>
  <si>
    <t>P1IJ/A0012-BA01-L82-EE48</t>
  </si>
  <si>
    <t>Przegląd okres. EE urządzeń pozablokowyc</t>
  </si>
  <si>
    <t>P1IJ/A0012-AE01-L82-EE48</t>
  </si>
  <si>
    <t>Przegląd okres. EE sieci i stacji elektr</t>
  </si>
  <si>
    <t>10BBA10</t>
  </si>
  <si>
    <t>10BBA20</t>
  </si>
  <si>
    <t>Konserwacja rozdzielni 6,3 kV</t>
  </si>
  <si>
    <t>Konserwacja rozdzielni 690 V</t>
  </si>
  <si>
    <t>P1IJ/A0022-AE01-L82-EE48</t>
  </si>
  <si>
    <t>Przegląd okresowy EE rozdzielni WN nBGP</t>
  </si>
  <si>
    <t>P1IJ/A0022-BA01-L82-EE48</t>
  </si>
  <si>
    <t>Przegląd okresowy EE rozdzielni SN nBGP</t>
  </si>
  <si>
    <t>P1IJ/A0022-H311-L01-EE23</t>
  </si>
  <si>
    <t>Przegląd okresowy EE K11</t>
  </si>
  <si>
    <t>P1IJ/A0022-H312-L01-EE23</t>
  </si>
  <si>
    <t>Przegląd okresowy EE K12</t>
  </si>
  <si>
    <t>P1IJ/A0022-MK10-L15-EE22</t>
  </si>
  <si>
    <t>VD 4  (ABB)</t>
  </si>
  <si>
    <t>Zasilacz PW1 (R-0)</t>
  </si>
  <si>
    <t>Zasilacz PW2 (R-0)</t>
  </si>
  <si>
    <t>Transformator potrzeb wł. 6/04kV Tr-1 (R-0)</t>
  </si>
  <si>
    <t>CZAZ-T1, Zio-1</t>
  </si>
  <si>
    <t>Zab. ziemnozwarciowe 
Zab. nadprądowe I&gt;,I&gt;&gt;, I&gt;&gt;&gt; 
Zab. gazowo-przepływowe kadzi st. I i II</t>
  </si>
  <si>
    <t>Transformator potrzeb wł. 6/04kV Tr-3 (R-0)</t>
  </si>
  <si>
    <t>CZAZ-T1, Zio-0</t>
  </si>
  <si>
    <t>RITz-421</t>
  </si>
  <si>
    <t>Zab. Nadprądowe I&gt;, I&gt;&gt;, I&gt;&gt;&gt; 
Blokada kluczykowa</t>
  </si>
  <si>
    <t>Urządzenie / Czynność</t>
  </si>
  <si>
    <t>R-0</t>
  </si>
  <si>
    <t>R-2</t>
  </si>
  <si>
    <t>Zasilacz PW1 (RG-1)</t>
  </si>
  <si>
    <t>HTCB (ASEA)</t>
  </si>
  <si>
    <t>ASEA RI, RNN2</t>
  </si>
  <si>
    <t xml:space="preserve">Zab. różnicowe 
Zab. Nadprądowe I&gt;, I&gt;&gt;&gt; </t>
  </si>
  <si>
    <t>Zasilacz PW2 (RG-1)</t>
  </si>
  <si>
    <t>ASEA RI, RNN2, RTEst-1</t>
  </si>
  <si>
    <t xml:space="preserve">Zab. ziemnozwarciowe 
Zab. różnicowe 
Zab. Nadprądowe I&gt;, I&gt;&gt;&gt; </t>
  </si>
  <si>
    <t>RG-1</t>
  </si>
  <si>
    <t>sBGP</t>
  </si>
  <si>
    <t>Zasilacz R-2 w rozdz.RG-2</t>
  </si>
  <si>
    <t>WMSWP (ZWAR)</t>
  </si>
  <si>
    <t>Zasilacz R-2 w rozdz. R-2</t>
  </si>
  <si>
    <t>Zasilacz R-3 w rozdz.RG-2</t>
  </si>
  <si>
    <t>Zasilacz R-3 w rozdz. R-3</t>
  </si>
  <si>
    <t>RG-2</t>
  </si>
  <si>
    <t>R-3</t>
  </si>
  <si>
    <t>Generator G6</t>
  </si>
  <si>
    <t>DB10p 1000 (BROWN BOVERI)</t>
  </si>
  <si>
    <t>CZAZ-G</t>
  </si>
  <si>
    <t>Zab. Różnicowe
Zab. Nadprądowe I&gt;, I&gt;&gt;, I&gt;&gt;&gt; 
Zab. od mocy zwrotnej
Zab. od utraty wzbudzenia
Zab. od asymerti obc.
Zab. ziemnozwarciowe stojana (Io Uo)
Zab. podczenstotliwosciowe
Zab. nadczenstotliwosciowe
Zab. nadnapięciowe
Zab. podnapięciowe
Zab. ziemnozwarciowe wirnika 
Zab. podimpedancyjne
Zab. od przypadkowego zał.
Zab. przeciążeniowe wirnika
Kontrola ciagłości obw. zab.</t>
  </si>
  <si>
    <t>Transformator TN2</t>
  </si>
  <si>
    <t>Zio-1, RITz-421</t>
  </si>
  <si>
    <t>Zab. Nadprądowe I&gt;, I&gt;&gt;,I&gt;&gt;&gt; 
Zab. ziemnozwarciowe 
Zab. gazowo-przepływowe kadzi st. I i II</t>
  </si>
  <si>
    <t>Transformator TN3</t>
  </si>
  <si>
    <t>Rio-213, RIT-113</t>
  </si>
  <si>
    <t>Zab. Nadprądowe I&gt;,I&gt;&gt;&gt;
Zab. gazowo-przepływowe kadzi st. I i II</t>
  </si>
  <si>
    <t xml:space="preserve">Transformator TNO1 </t>
  </si>
  <si>
    <t xml:space="preserve">Transformator TNO2 </t>
  </si>
  <si>
    <t>Sprzęgło R2-R3</t>
  </si>
  <si>
    <t>Silnik pompy 2PC1</t>
  </si>
  <si>
    <t xml:space="preserve">Zab. Nadprądowe I&gt;, I&gt;&gt;,I&gt;&gt;&gt; 
Zab. ziemnozwarciowe </t>
  </si>
  <si>
    <t>Silnik pompy 2PC2</t>
  </si>
  <si>
    <t>Silnik pompy 1PS1</t>
  </si>
  <si>
    <t>Silnik pompy 1PS2</t>
  </si>
  <si>
    <t>Zab. Nadprądowe I&gt;,I&gt;&gt;&gt;</t>
  </si>
  <si>
    <t>Silnik pompy 1PS3 (R-2)</t>
  </si>
  <si>
    <t>Silnik pompy 1PS3 (R-3)</t>
  </si>
  <si>
    <t>Zio-1, RITz-420</t>
  </si>
  <si>
    <t>transformator 10BDT10</t>
  </si>
  <si>
    <t>MiCOM P139</t>
  </si>
  <si>
    <t xml:space="preserve">Zab. Nadprądowe I&gt;, I&gt;&gt;,I&gt;&gt;&gt; 
Zab. ziemnozwarciowe
Zab. Ziemnozwarciowe kierunkowe </t>
  </si>
  <si>
    <t>transformator 10BDT20</t>
  </si>
  <si>
    <t>MiCOM P111, ZIo-1</t>
  </si>
  <si>
    <t>Zab. Nadprądowe I&gt;, I&gt;&gt;, I&gt;&gt;&gt; 
Zab. Ziemnozwarciowe</t>
  </si>
  <si>
    <t>RIT-313, RIT-113, Zio-1</t>
  </si>
  <si>
    <t xml:space="preserve">Zab. ziemnozwarciowe 
Zab. Nadprądowe I&gt;, I&gt;&gt; , I&gt;&gt;&gt; </t>
  </si>
  <si>
    <t>Zab. Nadprądowe I&gt;, I&gt;&gt;&gt; 
Zab. ziemnozwarciowe kierunkowe
Zab. różnicowe 
Zab. zerowo-pradowe
Zab. ziemnozawrciowe st. I i II
Zab. zerowo-napięciowe  st. I i II
Zab. gazowo-przepływowe kadzi st. I i II
Zab. gazowo-podmuchowe PPZ-u
Syg. niskiego poz. oleju
Syg. ZUB
Syg. temperatury oleju st. I i II</t>
  </si>
  <si>
    <t>transformator  TR2  w  RG-2</t>
  </si>
  <si>
    <t xml:space="preserve">RTEst-23,Zio-1,RIT-313,RIT-113,
BWI-305,Rtx-151,Ret-350, SIEMENS 7UT5135 </t>
  </si>
  <si>
    <t>TN2</t>
  </si>
  <si>
    <t>TN3</t>
  </si>
  <si>
    <t>TNO1</t>
  </si>
  <si>
    <t>TNO2</t>
  </si>
  <si>
    <t>Symbol technologiczny/Typ wyłącznika</t>
  </si>
  <si>
    <t>Tr-1</t>
  </si>
  <si>
    <t>Tr-3</t>
  </si>
  <si>
    <t>RPW - sprzęgło</t>
  </si>
  <si>
    <t>RN-2</t>
  </si>
  <si>
    <t>RN-3</t>
  </si>
  <si>
    <t>RN-1</t>
  </si>
  <si>
    <t>RNO</t>
  </si>
  <si>
    <t>RPW</t>
  </si>
  <si>
    <t>PWR2</t>
  </si>
  <si>
    <t>PWR3</t>
  </si>
  <si>
    <t>Przegląd dławika 6 kV</t>
  </si>
  <si>
    <t>Wykonanie pomiarów pola elektromagnetycznego dla potrzeb bezpieczeństwa i higieny pracy oraz wyznaczenie zasięgu stref ochronnych w przestrzeni pracy.</t>
  </si>
  <si>
    <t>PW1</t>
  </si>
  <si>
    <t>PW2</t>
  </si>
  <si>
    <t>-</t>
  </si>
  <si>
    <t>PN2.2</t>
  </si>
  <si>
    <t>PNS2</t>
  </si>
  <si>
    <t>RS2</t>
  </si>
  <si>
    <t>PNO2</t>
  </si>
  <si>
    <t>PN2.4</t>
  </si>
  <si>
    <t>PN3.4</t>
  </si>
  <si>
    <t>08BJA10</t>
  </si>
  <si>
    <t>08BJB10</t>
  </si>
  <si>
    <t>08BJC10</t>
  </si>
  <si>
    <t>08BJE10</t>
  </si>
  <si>
    <t>Zab. Podnapięciowe</t>
  </si>
  <si>
    <t>RO-3</t>
  </si>
  <si>
    <t>RO-4</t>
  </si>
  <si>
    <t>RNSP</t>
  </si>
  <si>
    <t>RNG</t>
  </si>
  <si>
    <t>RWG</t>
  </si>
  <si>
    <t>FA1, FA2, FA3, FA4</t>
  </si>
  <si>
    <t>RPS</t>
  </si>
  <si>
    <t>TRS-1, TRS-2</t>
  </si>
  <si>
    <t xml:space="preserve">zasilacz  W – 1 </t>
  </si>
  <si>
    <t>RIo-213, R30, Zio-1, CZAZ-L+</t>
  </si>
  <si>
    <t>Przegląd i konserwacja wyłącznika 0,4 kV</t>
  </si>
  <si>
    <t>SCI 4 (ZWAR)</t>
  </si>
  <si>
    <t>Janczewo</t>
  </si>
  <si>
    <t>zasilacz W – 2</t>
  </si>
  <si>
    <t>sprzęgło SPG-B</t>
  </si>
  <si>
    <t>zasilacz W – 6</t>
  </si>
  <si>
    <t>zasilacz RG2 – RG1        nr 2</t>
  </si>
  <si>
    <t>sprzęgło SPG-A</t>
  </si>
  <si>
    <t>zasilacz W –8</t>
  </si>
  <si>
    <t>sprzęgło SPG A-B</t>
  </si>
  <si>
    <t>zasilacz RG2 – RG1        nr 1</t>
  </si>
  <si>
    <t>RQS4G, CZAZ-L+, Zio-1</t>
  </si>
  <si>
    <t xml:space="preserve">Zab. ziemnozwarciowe 
Zab. różnicowe 
Zab. Nadprądowe I&gt;, I&gt;&gt;, I&gt;&gt;&gt; </t>
  </si>
  <si>
    <t xml:space="preserve">Zab. ziemnozwarciowe 
Zab. różnicowe 
Zab. Nadprądowe I&gt;, I&gt;&gt;,  I&gt;&gt;&gt; </t>
  </si>
  <si>
    <t>ASEA RMJ2, R3As7</t>
  </si>
  <si>
    <t xml:space="preserve">Zab. Podnapięciowe
Zab. Nadprądowe I&gt;, I&gt;&gt;&gt; </t>
  </si>
  <si>
    <t>REt-21b, Ret-101, RTi-400, REp-80</t>
  </si>
  <si>
    <t>zasilacz  W – 3</t>
  </si>
  <si>
    <t xml:space="preserve">sprzęgło SPG   A – B </t>
  </si>
  <si>
    <t xml:space="preserve">zasilacz  W – 4 </t>
  </si>
  <si>
    <t xml:space="preserve">zasilacz  W – 7 </t>
  </si>
  <si>
    <t xml:space="preserve">sprzęgło SPG – A </t>
  </si>
  <si>
    <t>zasilacz  W – 5</t>
  </si>
  <si>
    <t>sprzęgło  SPG – B</t>
  </si>
  <si>
    <t>Zio-1, RI-3, R30, CZAZ-L+</t>
  </si>
  <si>
    <t xml:space="preserve">Zab. Nadprądowe I&gt;, I&gt;&gt;,I&gt;&gt;&gt; </t>
  </si>
  <si>
    <t>Zio-1, RI-3, EAW RQ54G, CZAZ-L+</t>
  </si>
  <si>
    <t>Zio-1, RIo-213, R30, CZAZ-L+</t>
  </si>
  <si>
    <t xml:space="preserve">Zab. ziemnozwarciowe kierunkowe
Zab. różnicowe 
Zab. Nadprądowe I&gt;, I&gt;&gt;&gt; </t>
  </si>
  <si>
    <t>zasilacz Stacji Pomp nr 1</t>
  </si>
  <si>
    <t>zasilacz Stacji Pomp nr 2</t>
  </si>
  <si>
    <t>zasilacz  RPS</t>
  </si>
  <si>
    <t>BWI-2015, RTEst-13</t>
  </si>
  <si>
    <t>Zab. Nadprądowe I&gt;, ,I&gt;&gt;&gt; 
Zab. Ziemnozwarciowe</t>
  </si>
  <si>
    <t>REt-121, REt-216, REt-16, REt-101, 
RTi-400</t>
  </si>
  <si>
    <t>zab. Podnapięciowe
zab. ziemnozwarciowe
inf.  o napięciu na szynach</t>
  </si>
  <si>
    <t>Transformator 08BJT10</t>
  </si>
  <si>
    <t>zasilacz RPS</t>
  </si>
  <si>
    <t>zasilacz TNP</t>
  </si>
  <si>
    <t>zasilacz z R-2</t>
  </si>
  <si>
    <t>zasilacz z R-3</t>
  </si>
  <si>
    <t>silnik PB3.1</t>
  </si>
  <si>
    <t>BWI-205</t>
  </si>
  <si>
    <t>Zab. Nadprądowe I&gt;&gt;,I&gt;&gt;&gt;</t>
  </si>
  <si>
    <t>Rep-80, RT-60</t>
  </si>
  <si>
    <t>Zab. Podnapieciowe szyn
Doziemienie szyn</t>
  </si>
  <si>
    <t>Warta</t>
  </si>
  <si>
    <t>CZAZ-NT</t>
  </si>
  <si>
    <t>Zab. Nadprądowe I&gt;,I&gt;&gt;</t>
  </si>
  <si>
    <t>MICOM P532</t>
  </si>
  <si>
    <t>Zio-1</t>
  </si>
  <si>
    <t xml:space="preserve">Zab. ziemnozwarciowe </t>
  </si>
  <si>
    <t>MICOM P139</t>
  </si>
  <si>
    <t>Zab. Nadprądowe I&gt;,I&gt;&gt;&gt;
Zab podnapięciowe U&lt;</t>
  </si>
  <si>
    <t>MICOM P139; MICOM P631</t>
  </si>
  <si>
    <t>VM 1  (ABB)</t>
  </si>
  <si>
    <t>EV1</t>
  </si>
  <si>
    <t>CZAZ-T, RT-60</t>
  </si>
  <si>
    <t>Zab. Nadprądowe I&gt;, I&gt;&gt;,I&gt;&gt;&gt; 
Przekroczenie mocy</t>
  </si>
  <si>
    <t>10AEA10</t>
  </si>
  <si>
    <t>siprotec 7UT635, siprotec 7RW8010,
siprotec 7SJ647</t>
  </si>
  <si>
    <t>siprotec 7SD522, iprotec 7SJ647, siprotec 7UT635</t>
  </si>
  <si>
    <t>87, 50N/51N, 50BF, 24, 59N, 50/51, 50N/51N, 50BF, 59N</t>
  </si>
  <si>
    <t>87L, 50/51, 50N/51N, 87</t>
  </si>
  <si>
    <t>Transformator odczepowy
10BBT10</t>
  </si>
  <si>
    <t>Transformator odczepowy
10BBT20</t>
  </si>
  <si>
    <t>32, 40, 46, 59N, 59/27, 87, 51V, 810/U, 24, 50BF, 78, 21, 32, 40, 46, 59N, 59/27, 87, 51V, 810/U, 24, 50BF, 78, 21, Synchronizator x 2</t>
  </si>
  <si>
    <t>87, 50N/51N, 50BF, 24, 50/51, 50BF, 59N</t>
  </si>
  <si>
    <t>siprotec 7UM622, siprotec 7UM622,
siprotec 7VE61, siprotec 7VE61</t>
  </si>
  <si>
    <t>siprotec 7UT633, siprotec 7SJ632</t>
  </si>
  <si>
    <t>Generator GT 11MKA10 - 11CHA11</t>
  </si>
  <si>
    <t>Generator ST 10MKA10 - 10CBP10</t>
  </si>
  <si>
    <t>Transformator blokowy
10BAT10 - 10BAY10 i 10AEA02</t>
  </si>
  <si>
    <t>Transformator blokowy 
10BAT20 - 10BAY20 i 10AEA03</t>
  </si>
  <si>
    <t>Transformator blokowy
10BAT30 - 10BAY30 i 10AEA01</t>
  </si>
  <si>
    <t>Kabel 110 kV zasilanie 10AEA10-10ARA10 i 10AEA04</t>
  </si>
  <si>
    <t>siprotec 7SJ645, VAMP 221</t>
  </si>
  <si>
    <t>siprotec 7SJ632</t>
  </si>
  <si>
    <t>siprotec 7SJ635,  siprotec 7SJ46, siprotec 7SJ46</t>
  </si>
  <si>
    <t>siprotec 7SJ645,</t>
  </si>
  <si>
    <t>siprotec 7SJ632,</t>
  </si>
  <si>
    <t>siprotec 7SJ647,</t>
  </si>
  <si>
    <t>siprotec 7UM622</t>
  </si>
  <si>
    <t>25, 50/51, 59N, 27, 50BF, zab. łukoochronne</t>
  </si>
  <si>
    <t>50/51, 67N, 49, 50BF</t>
  </si>
  <si>
    <t>25, 50/51, 50N/51N, 27, 50BF, 49</t>
  </si>
  <si>
    <t>ATS, 25, 50/51, 50BF</t>
  </si>
  <si>
    <t>25, 50/51, 67N, 50BF</t>
  </si>
  <si>
    <t>50/51, 32R, 87., 59/27, 810U, 59N</t>
  </si>
  <si>
    <t>50/51, 32R, 87, 59/27, 810U, 59N</t>
  </si>
  <si>
    <t>HIGS</t>
  </si>
  <si>
    <t>Zasilanie rozdzielni 10BBA10 strona 6 kV transformatora 10BBT10 
10BBA11/10BBA10</t>
  </si>
  <si>
    <t>Zasilanie rozdzielni 10BBA20 strona 6 kV transformatora 10BBT20 
10BBA29/10BBA20</t>
  </si>
  <si>
    <t>Transformator 10BFT10
10BBA13/10BBA10</t>
  </si>
  <si>
    <t>Transformator 10BFT30
10BBA14/10BBA10</t>
  </si>
  <si>
    <t>Transformator 10BDT10
10BBA15/10BBA10</t>
  </si>
  <si>
    <t>Zasilanie rozdzielni BDA w 10BBA10
10BBA16/10BBA10</t>
  </si>
  <si>
    <t>Transformator TNSP-1
10BBA17/10BBA10</t>
  </si>
  <si>
    <t>Sprzęgło 10BBA10/20
10BBA19/10BBA10</t>
  </si>
  <si>
    <t>Transformator 10BFT20
10BBA22/10BBA20</t>
  </si>
  <si>
    <t>Transformator 10BDT20
10BBA23/10BBA20</t>
  </si>
  <si>
    <t>Zasilanie rozdzielni BDA w 10BBA20
10BBA26/10BBA20</t>
  </si>
  <si>
    <t>Transformator TNSP-2
10BBA27/10BBA20</t>
  </si>
  <si>
    <t>Transformator 10BHT10
10BBA25/10BBA20</t>
  </si>
  <si>
    <t>Agregat Diesla 10BDV11
10BDA11 /pomieszczenie 10BBA10</t>
  </si>
  <si>
    <t>Agregat Diesla 10BDV12
10BDA12 /pomieszczenie 10BBA10</t>
  </si>
  <si>
    <t>Transformator 10BFT40
10BBA24/10BBA20</t>
  </si>
  <si>
    <t>Konserwacja rozdzielni 110 kV</t>
  </si>
  <si>
    <t xml:space="preserve">10BHA10 SIVACON S8 </t>
  </si>
  <si>
    <t xml:space="preserve">10BFA20 SIVACON S8 </t>
  </si>
  <si>
    <t xml:space="preserve">10BFS10 SIVACON S8 </t>
  </si>
  <si>
    <t>11BFA10 SIVACON</t>
  </si>
  <si>
    <t>10BJA10 SIVACON</t>
  </si>
  <si>
    <t>10BJA15 SIVACON</t>
  </si>
  <si>
    <t>12BFA10 SIVACON</t>
  </si>
  <si>
    <t>11BPA10 MNS SELECT</t>
  </si>
  <si>
    <t>12BPA10 MNS SELECT</t>
  </si>
  <si>
    <t>10BUB10 BENNING</t>
  </si>
  <si>
    <t>10BUB20 BENNING</t>
  </si>
  <si>
    <t>10BRA10 BENNING</t>
  </si>
  <si>
    <t>10BRU10 BENNING</t>
  </si>
  <si>
    <t>10BRU20 BENNING</t>
  </si>
  <si>
    <t>10BLA10 EATON</t>
  </si>
  <si>
    <t>10BUA10  PSJ 2066</t>
  </si>
  <si>
    <t>10BPB10 SINAM ICS S120</t>
  </si>
  <si>
    <t>10BPB20 SINAM ICS S120</t>
  </si>
  <si>
    <t>10BBA10 NXAIR</t>
  </si>
  <si>
    <t>10BBA20 NXAIR</t>
  </si>
  <si>
    <t>10BDA10 NXAIR</t>
  </si>
  <si>
    <t>10AEA10 GIS SF6</t>
  </si>
  <si>
    <t>Transformator TNP2 (Janczewo)</t>
  </si>
  <si>
    <t>Silnik pompy PZ-1 (R-0)</t>
  </si>
  <si>
    <t>Silnik pompy PZ-2 (R-0)</t>
  </si>
  <si>
    <t>Silnik pompy PZ-3 (R-0)</t>
  </si>
  <si>
    <t>Silnik pompy PZ-4 (R-0)</t>
  </si>
  <si>
    <t>Silnik pompy PS-1 (R-0)</t>
  </si>
  <si>
    <t>Silnik pompy PS-2 (R-0)</t>
  </si>
  <si>
    <t>Cela pomiaru napięcia sekacja A</t>
  </si>
  <si>
    <t>Cela pomiaru napięcia sekacja B</t>
  </si>
  <si>
    <t>Cela pomiaru napięcia - sekcja A</t>
  </si>
  <si>
    <t>Cela pomiaru napięcia - sekcja B</t>
  </si>
  <si>
    <t>Cela pomiaru napięcia</t>
  </si>
  <si>
    <t>Cela potrzeb własnych sekcja 1</t>
  </si>
  <si>
    <t>Cela zasilające pompy P2</t>
  </si>
  <si>
    <t>Cela zasilające pompy P3</t>
  </si>
  <si>
    <t>Cela pomiaru napięcia sekcja 1</t>
  </si>
  <si>
    <t>Cela zasilające sekcji 1</t>
  </si>
  <si>
    <t>Cela łącznika szyn sekcja 1</t>
  </si>
  <si>
    <t>Cela łącznika szyn sekcja 2</t>
  </si>
  <si>
    <t>Cela zasilające sekcji 2</t>
  </si>
  <si>
    <t>Cela pomiaru napięcia sekcja 2</t>
  </si>
  <si>
    <t>Cela zasilające pompy P4</t>
  </si>
  <si>
    <t>Cela zasilające pompy P5</t>
  </si>
  <si>
    <t>Cela potrzeb własnych sekcja 2</t>
  </si>
  <si>
    <t>Silnik PWP1</t>
  </si>
  <si>
    <t>Silnik PWP2</t>
  </si>
  <si>
    <t>Silnik PWP3</t>
  </si>
  <si>
    <t>Silnik PB1.1</t>
  </si>
  <si>
    <t>Silnik PB2.1</t>
  </si>
  <si>
    <t>Silnik PB2.2</t>
  </si>
  <si>
    <t>Generator GT 12MKA10 - 12CHA11</t>
  </si>
  <si>
    <t>Sprzęgło SPW-B (R-0)</t>
  </si>
  <si>
    <t>Sprzęgło SPW-A (R-0)</t>
  </si>
  <si>
    <t>Sprzęgło SPW A-B (R-0)</t>
  </si>
  <si>
    <t>Transformator 6/0,4 kV TNS 2</t>
  </si>
  <si>
    <t>Transformator 6/0,4 kV TNS 1</t>
  </si>
  <si>
    <t>Transformator TR1w  RG-1</t>
  </si>
  <si>
    <t>Transformator TR2 w  RG-1</t>
  </si>
  <si>
    <t>Transformator TR1  w RG-2</t>
  </si>
  <si>
    <t>Transformator 6/0,4 kV TNW 1</t>
  </si>
  <si>
    <t>Transformator 6/0,4 kV TNW 2</t>
  </si>
  <si>
    <t>TNP2 - APU 50</t>
  </si>
  <si>
    <t>TN1.1 - APU 50</t>
  </si>
  <si>
    <t>TN1.2 - APU 50</t>
  </si>
  <si>
    <t>TNP - SACE T-MAX</t>
  </si>
  <si>
    <t>TNSP2 - WL100</t>
  </si>
  <si>
    <t>TNSP1 - WL100</t>
  </si>
  <si>
    <t>Typ/model urządzenia</t>
  </si>
  <si>
    <t>RG-1/zasilacz R1-2</t>
  </si>
  <si>
    <t>BCAT3x280/10</t>
  </si>
  <si>
    <t>zasilacz  W-2</t>
  </si>
  <si>
    <t xml:space="preserve">BCAT 3x 335/10, </t>
  </si>
  <si>
    <t>zasilacz W-6</t>
  </si>
  <si>
    <t>RG-1/zasilacz R1-1</t>
  </si>
  <si>
    <t>zasilacz W-8</t>
  </si>
  <si>
    <t>zasilacz RG1-RG2 nr 1</t>
  </si>
  <si>
    <t>BCAT 3x350/10</t>
  </si>
  <si>
    <t>zasilacz RG1-RG2 nr 2</t>
  </si>
  <si>
    <t>zasilacz W-3</t>
  </si>
  <si>
    <t>zasilacz W-1</t>
  </si>
  <si>
    <t>zasiacz W-4</t>
  </si>
  <si>
    <t>zasilacz W-7</t>
  </si>
  <si>
    <t>zasiacz W-5</t>
  </si>
  <si>
    <t>TNW1- ABB E1 max</t>
  </si>
  <si>
    <t>TNW2- ABB E1 max</t>
  </si>
  <si>
    <t>termin realizacji</t>
  </si>
  <si>
    <t>Zakres prac/OPZ</t>
  </si>
  <si>
    <t>ilość</t>
  </si>
  <si>
    <t>Zakres czynności</t>
  </si>
  <si>
    <t>L.p.</t>
  </si>
  <si>
    <t>Wartość netto</t>
  </si>
  <si>
    <t>1.</t>
  </si>
  <si>
    <t>usługa</t>
  </si>
  <si>
    <t>2.</t>
  </si>
  <si>
    <t>Usługa badania zawartości związków furanów rozpuszczonych w oleju transformatorowym</t>
  </si>
  <si>
    <t>jednostka</t>
  </si>
  <si>
    <t xml:space="preserve">10BFA10 SIVACON S8 </t>
  </si>
  <si>
    <t>RS3 - 2 cele</t>
  </si>
  <si>
    <t>PN3.1 - 6 cel</t>
  </si>
  <si>
    <t>PN3.2 - 5 cel</t>
  </si>
  <si>
    <t>PN3.3 - 8 cel</t>
  </si>
  <si>
    <t>PNO1 - 2 cele</t>
  </si>
  <si>
    <t>PNO3 - 4 cele</t>
  </si>
  <si>
    <t>PNO4 - 5 cel</t>
  </si>
  <si>
    <t>PNO4.1 - 2 cele</t>
  </si>
  <si>
    <t>PNO5 - 9 cel, typ HENSEL MI</t>
  </si>
  <si>
    <t>PNO6 - 7 skrzynek żeliwnych</t>
  </si>
  <si>
    <t>PNO7 - 1 cela</t>
  </si>
  <si>
    <t>PN2.1 - 6 cel</t>
  </si>
  <si>
    <t>10BAC10/11 HIGS</t>
  </si>
  <si>
    <t>11BAC10/11 HIGS</t>
  </si>
  <si>
    <t>12BAC10/11 HIGS</t>
  </si>
  <si>
    <t>Przegląd</t>
  </si>
  <si>
    <t>Skrócone</t>
  </si>
  <si>
    <t>Rewizja</t>
  </si>
  <si>
    <t>Pełne</t>
  </si>
  <si>
    <t>Przeglad</t>
  </si>
  <si>
    <t>Pełne (modernizacja)</t>
  </si>
  <si>
    <t>Przegląad</t>
  </si>
  <si>
    <t>e²TANGO J6-800</t>
  </si>
  <si>
    <t>I&gt;&gt;, I&gt;1, Zab. Łukochronne, ZS, LRW, Zab. Ziemnozwarciowe kierunkowe</t>
  </si>
  <si>
    <t>Zab. Nadprądowe I&gt;&gt;, I&gt;1, Zab,Łukochronne,  ZS, LRW, Zab,Ziemnozwarciowe kierunkowe</t>
  </si>
  <si>
    <t>Zab. Łukochronne</t>
  </si>
  <si>
    <t>Zab. Nadprądowe I&gt;&gt;, I&gt;1, Zab, Łukochronne, Synchrocheck, ZS, LRW</t>
  </si>
  <si>
    <t>ZS, LRW, SZR</t>
  </si>
  <si>
    <t>Zab. Nadprądowe I&gt;&gt;, I&gt;1,  Zab. Łukochronne ZS, LRW, Zab. Ziemnozwarciowe kierunkowe</t>
  </si>
  <si>
    <t>Zab. Nadprądowe I&gt;&gt;, I&gt;1, Zab,Łukochronne,  ZS, LRW, Zab. Ziemnozwarciowe kierunkowe</t>
  </si>
  <si>
    <t>3AE SIEMENS</t>
  </si>
  <si>
    <t>Termin realizacji</t>
  </si>
  <si>
    <t>wrzesień</t>
  </si>
  <si>
    <t>sierpień</t>
  </si>
  <si>
    <t>maj/czerwiec</t>
  </si>
  <si>
    <t>czerwiec/lipiec</t>
  </si>
  <si>
    <t>październi/listopad</t>
  </si>
  <si>
    <t>czerwiac/lipiec</t>
  </si>
  <si>
    <t>październik/listopad</t>
  </si>
  <si>
    <t>listopad/grudzień</t>
  </si>
  <si>
    <t>RIT 113, RIT 213, Rip-213</t>
  </si>
  <si>
    <t>Konserwacja rozdzielni HIGS</t>
  </si>
  <si>
    <t>listopad</t>
  </si>
  <si>
    <t>P1IJ/A0111-H101-L01-EE23</t>
  </si>
  <si>
    <t>ASEA RI, RIT20, RTEst-1</t>
  </si>
  <si>
    <t>Zab. Nadprądowe I&gt;&gt;, I&gt;1, I&gt;2, , Zab, Łukochronne,  Zab. Temperaturowe
Zab. Ziemnozwarciowe kierunkowe</t>
  </si>
  <si>
    <t xml:space="preserve">Zab. Nadprądowe I&gt;&gt;, I&gt;1, I&gt;2 , , Zab, Łukochronne , Zab. Temperaturowe
Zab. Ziemnozwarciowe kierunkowe </t>
  </si>
  <si>
    <t>I.</t>
  </si>
  <si>
    <t>na bieżaco - wg. potrzeb</t>
  </si>
  <si>
    <t>N.</t>
  </si>
  <si>
    <t xml:space="preserve">Usługa badania oleju - DGA </t>
  </si>
  <si>
    <t>O.</t>
  </si>
  <si>
    <t>lipiec-sierpień-wrzesień</t>
  </si>
  <si>
    <t>(B) Cena jednostkowa (netto)</t>
  </si>
  <si>
    <t>(A) Cena jednostkowa (netto)</t>
  </si>
  <si>
    <t>Wartość netto = A (ilość*cena jedn.) + B (ilość*cena jedn.)</t>
  </si>
  <si>
    <t>opis PSP</t>
  </si>
  <si>
    <t>PSP z listy</t>
  </si>
  <si>
    <t>SUMA</t>
  </si>
  <si>
    <t>P1IJ/A0012-AE01-L82-EA48</t>
  </si>
  <si>
    <t>Przegląd okresowy AKPiA urządzeń elektry</t>
  </si>
  <si>
    <t>P1IJ/A0021-H308-L01-EA31</t>
  </si>
  <si>
    <t>Przegląd okresowy AKPiA K8</t>
  </si>
  <si>
    <t>P1IJ/A0021-MA06-L11-EA24</t>
  </si>
  <si>
    <t>Przegląd okresowy AKPiA T6</t>
  </si>
  <si>
    <t>P1IJ/A0021-MB08-L11-EA24</t>
  </si>
  <si>
    <t>Przegląd okresowy AKPiA TG8</t>
  </si>
  <si>
    <t>P1IJ/A0022-BA01-L78-EA24</t>
  </si>
  <si>
    <t>Przegląd okres. AKPiA inst. okołoblokowy</t>
  </si>
  <si>
    <t>P1IJ/A0022-H311-L01-EA23</t>
  </si>
  <si>
    <t>Przegląd okresowy AKPiA K11</t>
  </si>
  <si>
    <t>P1IJ/A0022-H312-L01-EA23</t>
  </si>
  <si>
    <t>Przegląd okresowy AKPiA K12</t>
  </si>
  <si>
    <t>P1IJ/A0022-MA10-L11-EA24</t>
  </si>
  <si>
    <t>Przegląd okresowy AKPiA TP10</t>
  </si>
  <si>
    <t>P1IJ/A0022-ND01-L12-EA46</t>
  </si>
  <si>
    <t>Przegląd okresowy AKPiA technologii ciep</t>
  </si>
  <si>
    <t>FORMULARZ CENOWY</t>
  </si>
  <si>
    <t>Zestawienie zbiorcze cen</t>
  </si>
  <si>
    <t>Lp.</t>
  </si>
  <si>
    <t>Nazwa poszczególnego arkusza Formularza cenowego</t>
  </si>
  <si>
    <t>suma umowy</t>
  </si>
  <si>
    <t>lipiec/sierpień</t>
  </si>
  <si>
    <t>wrzesień/październik</t>
  </si>
  <si>
    <t>oferta suma</t>
  </si>
  <si>
    <t>Przegląd okresowy EE generatora</t>
  </si>
  <si>
    <t>HGCS-2
Przegląd wyłacznika generatora G-8 (pomiar styków opalnych)</t>
  </si>
  <si>
    <t>3AH SIEMENS</t>
  </si>
  <si>
    <t xml:space="preserve">Skrócone </t>
  </si>
  <si>
    <t>Czasookres przeglądów</t>
  </si>
  <si>
    <t>1x 2 lata</t>
  </si>
  <si>
    <t>Czasookres sprawdzeń</t>
  </si>
  <si>
    <t>1x2 lata</t>
  </si>
  <si>
    <t>1x rok</t>
  </si>
  <si>
    <t>Częstotliwość przeglądów</t>
  </si>
  <si>
    <t>1 x rok</t>
  </si>
  <si>
    <t>1 x 2 lata</t>
  </si>
  <si>
    <t>Przegląd 2023</t>
  </si>
  <si>
    <t>Przegląd 2022</t>
  </si>
  <si>
    <t>Przegląd 2024</t>
  </si>
  <si>
    <t>Przegląd 2025</t>
  </si>
  <si>
    <t>1)  Przegląd 2025  r  2) Rewizja wyłącznika 2008 r.</t>
  </si>
  <si>
    <t>Nie rzadzień niż co 5 lat, zgodnie z DTR</t>
  </si>
  <si>
    <t>1) Nie rzadzień niż co 5 lat, zgodnie z DTR</t>
  </si>
  <si>
    <t>1) Nie rzadzień niż co 5 lat, zgodnie z DTR
2) Po 5.000 operacjach przegląd i konserwację, a po 10.000 wymianę napędu</t>
  </si>
  <si>
    <t>1) Nie rzadzień niż co 5 lat, zgodnie z DTR
2) Po 10.000 operacjach  lub 5 lat od sprzedaży
3) Porponuje robic je razem z zabezpieczeniami 1x 2 lata</t>
  </si>
  <si>
    <t>1x 2 lata (Tylko pełne)</t>
  </si>
  <si>
    <t>1) Przegląd skrócony 1 x 2 lata
2) Przegląd pełny 1 x 4 lata lub przy remoncie głównym turbozespołu</t>
  </si>
  <si>
    <t>1) Nie rzadzień niż co 5 lat, zgodnie z DTR
2) Porponuje robic je razem z zabezpieczeniami 1x 2 lata</t>
  </si>
  <si>
    <t>1) Przeglądy 1 x 5 lat</t>
  </si>
  <si>
    <t>Co mówi standard/ DTR</t>
  </si>
  <si>
    <t>Standard nic nie mówi</t>
  </si>
  <si>
    <t>1) Przeglądy 1 x 5 lat (DTR)
2) Co 10 lat dokłądniejsze badania (DTR)</t>
  </si>
  <si>
    <t>1) Nie rzadzień niż co 5 lat, zgodnie z DTR
2) Nie wymaga obsługi w normalnych warunkach ( do 10.000 cykli łączeniowych)
3) Porponuje robic je razem z zabezpieczeniami 1x 2 lata</t>
  </si>
  <si>
    <t>Zwieracz</t>
  </si>
  <si>
    <t>L.p</t>
  </si>
  <si>
    <t>Medium gaszące</t>
  </si>
  <si>
    <t>SF-6</t>
  </si>
  <si>
    <t>Próżniowy</t>
  </si>
  <si>
    <t>Olej</t>
  </si>
  <si>
    <t>Sprężone powietrze</t>
  </si>
  <si>
    <t>1) Przegląd wzrokowy 1/rok
2) Przegląd średni  9 latach= 2026 r. 
3) Przegląd rozszerzony  po 17 latach= 2037 
4)Rewizja po 25 latach = 2042 zgodnie z DTR</t>
  </si>
  <si>
    <t>Przegląd wzrokowy</t>
  </si>
  <si>
    <t>Pełne/skrócone: 1/2</t>
  </si>
  <si>
    <t>Rewizaj/przegląd: 1/3</t>
  </si>
  <si>
    <t>Technologia</t>
  </si>
  <si>
    <t>Pozostałe 0,4 kV</t>
  </si>
  <si>
    <t>nBGP 0,4 kV</t>
  </si>
  <si>
    <t>110 kV</t>
  </si>
  <si>
    <t>6 kV</t>
  </si>
  <si>
    <t>11 kV</t>
  </si>
  <si>
    <t>nBGP 0,69 kV</t>
  </si>
  <si>
    <t>0,4 kV</t>
  </si>
  <si>
    <t>D-12PL ZARMEN</t>
  </si>
  <si>
    <t>całość oferty</t>
  </si>
  <si>
    <t>suma kontrolna</t>
  </si>
  <si>
    <t>Przegląd okresowy EE generatora G6</t>
  </si>
  <si>
    <t>Przegląd okresowy EE generatora G8</t>
  </si>
  <si>
    <t>Przegląd okresowy EE K101</t>
  </si>
  <si>
    <t>P1IJ/A0111-H101-L01-EA23</t>
  </si>
  <si>
    <t>Przegląd okresowy AKPiA K101</t>
  </si>
  <si>
    <t>budżet projektów</t>
  </si>
  <si>
    <t>budżet PSP</t>
  </si>
  <si>
    <t>bilans PSP</t>
  </si>
  <si>
    <t xml:space="preserve">2026_Obwody wtórne i pierwotne </t>
  </si>
  <si>
    <t>2026_Rozdzielnie</t>
  </si>
  <si>
    <t xml:space="preserve">2027_Obwody wtórne i pierwotne </t>
  </si>
  <si>
    <t>2027_Rozdzielnie</t>
  </si>
  <si>
    <t xml:space="preserve">2028_Obwody wtórne i pierwotne </t>
  </si>
  <si>
    <t>2028_Rozdzielnie</t>
  </si>
  <si>
    <t xml:space="preserve">2029_Obwody wtórne i pierwotne </t>
  </si>
  <si>
    <t>2029_Rozdzielnie</t>
  </si>
  <si>
    <t>nKSR 0,4 kV</t>
  </si>
  <si>
    <t>14BFA01</t>
  </si>
  <si>
    <t>14BFA02</t>
  </si>
  <si>
    <t>14BJA11</t>
  </si>
  <si>
    <t>14BJA10</t>
  </si>
  <si>
    <t>13BJA11</t>
  </si>
  <si>
    <t>13BJA10</t>
  </si>
  <si>
    <t>14BLA02</t>
  </si>
  <si>
    <t>14BLA01</t>
  </si>
  <si>
    <t>14BJD01</t>
  </si>
  <si>
    <t>14BJE01</t>
  </si>
  <si>
    <t>14BJB01</t>
  </si>
  <si>
    <t>14BJC01</t>
  </si>
  <si>
    <t>14BRA01</t>
  </si>
  <si>
    <t>14BUA01</t>
  </si>
  <si>
    <t>Zasilacz nKSR</t>
  </si>
  <si>
    <t>Zasilanie nKSR
10BBA18/10BBA10</t>
  </si>
  <si>
    <t xml:space="preserve">Zab. Nadprądowe I&gt;3, I&gt;2, I&gt;1, 
Synchrocheck, 
Termiczne transformatora
Zab. ziemnozwarciowe </t>
  </si>
  <si>
    <t>e²TANGO J6-600</t>
  </si>
  <si>
    <t>3WA SIEMENS</t>
  </si>
  <si>
    <t>nKSR</t>
  </si>
  <si>
    <t>Konserwacja rozdzielnie Stacji Pomp nad Wartą</t>
  </si>
  <si>
    <t>Zakres prac / zał nr 2 A do OPZ</t>
  </si>
  <si>
    <t>Przegląd i konserwacja rozdz. 0,4 kV AC/DC</t>
  </si>
  <si>
    <t>Maj</t>
  </si>
  <si>
    <t>C.8</t>
  </si>
  <si>
    <t>A.1; C.8</t>
  </si>
  <si>
    <t>A.1; C.7</t>
  </si>
  <si>
    <t>A.1; C.3</t>
  </si>
  <si>
    <t>A.1; C.6</t>
  </si>
  <si>
    <t>A.1; C.5</t>
  </si>
  <si>
    <t>A.1; D.3</t>
  </si>
  <si>
    <t>D.6</t>
  </si>
  <si>
    <t>B.5</t>
  </si>
  <si>
    <t>B.3</t>
  </si>
  <si>
    <t>B.4</t>
  </si>
  <si>
    <t>B.1</t>
  </si>
  <si>
    <t>B.2</t>
  </si>
  <si>
    <t>A.1; C.1</t>
  </si>
  <si>
    <t>E.</t>
  </si>
  <si>
    <t>C.9</t>
  </si>
  <si>
    <t>RNW</t>
  </si>
  <si>
    <t>RNW- ABB E1 max sprzęgło</t>
  </si>
  <si>
    <t>RN1 - APU 50 sprzęgło</t>
  </si>
  <si>
    <t>RPW - sprzęgło MS31W16</t>
  </si>
  <si>
    <t>RNWP - Janczewo</t>
  </si>
  <si>
    <t>RNWP Janczewo - APU 50 sprzęgło</t>
  </si>
  <si>
    <t>RNP - Łuk</t>
  </si>
  <si>
    <t>RNO - sprzęgło</t>
  </si>
  <si>
    <t>A.1;D.2</t>
  </si>
  <si>
    <t>A.1;D.3</t>
  </si>
  <si>
    <t>A.1;D.5</t>
  </si>
  <si>
    <t>A.1; C.4</t>
  </si>
  <si>
    <t>A.1; D.5</t>
  </si>
  <si>
    <t>A.1; D.4</t>
  </si>
  <si>
    <t>A.1; D.2</t>
  </si>
  <si>
    <t xml:space="preserve">Wartość netto zakresu prac </t>
  </si>
  <si>
    <t>Zakres prac / zał nr 2a do OPZ</t>
  </si>
  <si>
    <t>F.1</t>
  </si>
  <si>
    <t>F.2</t>
  </si>
  <si>
    <t>F.3</t>
  </si>
  <si>
    <t>F.4</t>
  </si>
  <si>
    <t>F.5</t>
  </si>
  <si>
    <t>F.8</t>
  </si>
  <si>
    <t>F.6</t>
  </si>
  <si>
    <t>F.7</t>
  </si>
  <si>
    <t>Lipiec- Sierpień</t>
  </si>
  <si>
    <t>Lipiec</t>
  </si>
  <si>
    <t>df</t>
  </si>
  <si>
    <t>Pkt. wg. zał. 2a do OPZ</t>
  </si>
  <si>
    <t>bilans PSP (I-J)</t>
  </si>
  <si>
    <t>suma budżetu</t>
  </si>
  <si>
    <t>Bilans budżetu (M-L)</t>
  </si>
  <si>
    <t>P1IJ/A0010-QA01-L52-EE22</t>
  </si>
  <si>
    <t>P1IJ/A0010-QA01-L52-EE23</t>
  </si>
  <si>
    <t>P1IJ/A0010-QA01-L52-EE24</t>
  </si>
  <si>
    <t>P1IJ/A0010-QA01-L52-EE31</t>
  </si>
  <si>
    <t>P1IJ/A0010-QA01-L52-EE46</t>
  </si>
  <si>
    <t>P1IJ/A0010-QA01-L52-EE48</t>
  </si>
  <si>
    <t>P1IJ/A0012-AE01-L52-EE48</t>
  </si>
  <si>
    <t>P1IJ/A0012-AE01-L78-EE48</t>
  </si>
  <si>
    <t>P1IJ/A0012-AE01-L81-EE48</t>
  </si>
  <si>
    <t>P1IJ/A0012-BA01-L78-EE22</t>
  </si>
  <si>
    <t>P1IJ/A0012-BA01-L78-EE31</t>
  </si>
  <si>
    <t>P1IJ/A0012-BA01-L78-EE48</t>
  </si>
  <si>
    <t>P1IJ/A0012-BA01-L81-EE48</t>
  </si>
  <si>
    <t>P1IJ/A0012-BA01-L97-EE48</t>
  </si>
  <si>
    <t>P1IJ/A0021-BA01-L78-EE24</t>
  </si>
  <si>
    <t>P1IJ/A0021-BA01-L81-EE24</t>
  </si>
  <si>
    <t>P1IJ/A0021-BA01-L82-EE22</t>
  </si>
  <si>
    <t>P1IJ/A0021-BA01-L82-EE24</t>
  </si>
  <si>
    <t>P1IJ/A0021-BA01-L97-EE24</t>
  </si>
  <si>
    <t>P1IJ/A0022-AE01-L78-EE23</t>
  </si>
  <si>
    <t>P1IJ/A0022-BA01-L78-EE23</t>
  </si>
  <si>
    <t>P1IJ/A0022-BA01-L78-EE48</t>
  </si>
  <si>
    <t>P1IJ/A0022-BA01-L81-EE48</t>
  </si>
  <si>
    <t>P1IJ/A0022-BA01-L83-EE48</t>
  </si>
  <si>
    <t>P1IJ/A0022-BA01-L97-EE48</t>
  </si>
  <si>
    <t>P1IJ/A0022-MK11-L15-EE22</t>
  </si>
  <si>
    <t>P1IJ/A0022-MK12-L15-EE22</t>
  </si>
  <si>
    <t>2029_Obwody wtórne i pierwotne</t>
  </si>
  <si>
    <t>2026_Obwody wtórne i pierwotne</t>
  </si>
  <si>
    <t>2027_Obwody wtórne i pierwotne</t>
  </si>
  <si>
    <t>2028_Obwody wtórne i pierwotne</t>
  </si>
  <si>
    <t>Rozliczenie roczne</t>
  </si>
  <si>
    <t>Suma</t>
  </si>
  <si>
    <t>Kontrola całości na 4 lata  (A2=G73)</t>
  </si>
  <si>
    <t>Kontrola PSP na 4 lata</t>
  </si>
  <si>
    <t>Powietrzny</t>
  </si>
  <si>
    <t>Współczynnik zwiększający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</si>
</sst>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zł&quot;_-;\-* #,##0.00\ &quot;zł&quot;_-;_-* &quot;-&quot;??\ &quot;zł&quot;_-;_-@_-"/>
    <numFmt numFmtId="164" formatCode="0.00000"/>
  </numFmts>
  <fonts count="27" x14ac:knownFonts="1">
    <font>
      <sz val="11"/>
      <color theme="1"/>
      <name val="Calibri"/>
      <family val="2"/>
      <charset val="238"/>
      <scheme val="minor"/>
    </font>
    <font>
      <sz val="11"/>
      <color theme="1"/>
      <name val="Calibri"/>
      <family val="2"/>
      <charset val="238"/>
      <scheme val="minor"/>
    </font>
    <font>
      <b/>
      <sz val="8"/>
      <color theme="1"/>
      <name val="Calibri"/>
      <family val="2"/>
      <charset val="238"/>
      <scheme val="minor"/>
    </font>
    <font>
      <sz val="8"/>
      <name val="Calibri"/>
      <family val="2"/>
      <charset val="238"/>
      <scheme val="minor"/>
    </font>
    <font>
      <sz val="8"/>
      <color theme="1"/>
      <name val="Calibri"/>
      <family val="2"/>
      <charset val="238"/>
      <scheme val="minor"/>
    </font>
    <font>
      <sz val="11"/>
      <color rgb="FF000000"/>
      <name val="Calibri"/>
      <family val="2"/>
      <charset val="238"/>
    </font>
    <font>
      <b/>
      <sz val="11"/>
      <color rgb="FF000000"/>
      <name val="Calibri"/>
      <family val="2"/>
      <charset val="238"/>
    </font>
    <font>
      <b/>
      <i/>
      <sz val="11"/>
      <color theme="1"/>
      <name val="Calibri"/>
      <family val="2"/>
      <charset val="238"/>
    </font>
    <font>
      <sz val="11"/>
      <color rgb="FFFF0000"/>
      <name val="Calibri"/>
      <family val="2"/>
      <charset val="238"/>
      <scheme val="minor"/>
    </font>
    <font>
      <sz val="8"/>
      <color rgb="FF000000"/>
      <name val="Calibri"/>
      <family val="2"/>
      <charset val="238"/>
      <scheme val="minor"/>
    </font>
    <font>
      <b/>
      <i/>
      <sz val="11"/>
      <name val="Calibri"/>
      <family val="2"/>
      <charset val="238"/>
      <scheme val="minor"/>
    </font>
    <font>
      <b/>
      <sz val="11"/>
      <color theme="1"/>
      <name val="Calibri"/>
      <family val="2"/>
      <charset val="238"/>
      <scheme val="minor"/>
    </font>
    <font>
      <sz val="9"/>
      <color theme="1"/>
      <name val="Calibri"/>
      <family val="2"/>
      <charset val="238"/>
      <scheme val="minor"/>
    </font>
    <font>
      <sz val="8"/>
      <color theme="0"/>
      <name val="Calibri"/>
      <family val="2"/>
      <charset val="238"/>
      <scheme val="minor"/>
    </font>
    <font>
      <b/>
      <sz val="8"/>
      <name val="Calibri"/>
      <family val="2"/>
      <charset val="238"/>
      <scheme val="minor"/>
    </font>
    <font>
      <sz val="9"/>
      <color rgb="FFFF0000"/>
      <name val="Calibri"/>
      <family val="2"/>
      <charset val="238"/>
      <scheme val="minor"/>
    </font>
    <font>
      <sz val="11"/>
      <name val="Calibri"/>
      <family val="2"/>
      <charset val="238"/>
      <scheme val="minor"/>
    </font>
    <font>
      <sz val="18"/>
      <color theme="1"/>
      <name val="Calibri"/>
      <family val="2"/>
      <charset val="238"/>
      <scheme val="minor"/>
    </font>
    <font>
      <sz val="8"/>
      <color rgb="FFFF0000"/>
      <name val="Calibri"/>
      <family val="2"/>
      <charset val="238"/>
      <scheme val="minor"/>
    </font>
    <font>
      <b/>
      <sz val="18"/>
      <color theme="1"/>
      <name val="Calibri"/>
      <family val="2"/>
      <charset val="238"/>
      <scheme val="minor"/>
    </font>
    <font>
      <b/>
      <sz val="8"/>
      <color theme="0"/>
      <name val="Calibri"/>
      <family val="2"/>
      <charset val="238"/>
      <scheme val="minor"/>
    </font>
    <font>
      <b/>
      <sz val="8"/>
      <color rgb="FFFF0000"/>
      <name val="Calibri"/>
      <family val="2"/>
      <charset val="238"/>
      <scheme val="minor"/>
    </font>
    <font>
      <sz val="8"/>
      <color rgb="FF000000"/>
      <name val="Calibri"/>
      <family val="2"/>
      <charset val="238"/>
    </font>
    <font>
      <b/>
      <sz val="8"/>
      <color rgb="FF000000"/>
      <name val="Calibri"/>
      <family val="2"/>
      <charset val="238"/>
    </font>
    <font>
      <b/>
      <i/>
      <sz val="8"/>
      <name val="Calibri"/>
      <family val="2"/>
      <charset val="238"/>
      <scheme val="minor"/>
    </font>
    <font>
      <sz val="9"/>
      <color rgb="FF00B050"/>
      <name val="Calibri"/>
      <family val="2"/>
      <charset val="238"/>
      <scheme val="minor"/>
    </font>
    <font>
      <sz val="11"/>
      <color rgb="FF000000"/>
      <name val="Calibri"/>
      <family val="2"/>
      <charset val="238"/>
    </font>
  </fonts>
  <fills count="13">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A9D08E"/>
        <bgColor indexed="64"/>
      </patternFill>
    </fill>
    <fill>
      <patternFill patternType="solid">
        <fgColor theme="0"/>
        <bgColor indexed="64"/>
      </patternFill>
    </fill>
    <fill>
      <patternFill patternType="solid">
        <fgColor rgb="FF92D050"/>
        <bgColor indexed="64"/>
      </patternFill>
    </fill>
    <fill>
      <patternFill patternType="solid">
        <fgColor theme="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5" tint="0.399975585192419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D0D7E5"/>
      </left>
      <right/>
      <top style="thin">
        <color rgb="FFD0D7E5"/>
      </top>
      <bottom style="thin">
        <color rgb="FFD0D7E5"/>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235">
    <xf numFmtId="0" fontId="0" fillId="0" borderId="0" xfId="0"/>
    <xf numFmtId="0" fontId="2" fillId="2" borderId="1" xfId="0" applyFont="1" applyFill="1" applyBorder="1" applyAlignment="1" applyProtection="1">
      <alignment horizontal="center" vertical="center" wrapText="1"/>
    </xf>
    <xf numFmtId="0" fontId="3" fillId="0" borderId="1" xfId="0" applyFont="1" applyFill="1" applyBorder="1" applyAlignment="1" applyProtection="1">
      <alignment horizontal="left" vertical="center"/>
    </xf>
    <xf numFmtId="0" fontId="4" fillId="0" borderId="1" xfId="0" applyFont="1" applyFill="1" applyBorder="1" applyAlignment="1" applyProtection="1">
      <alignment horizontal="left" vertical="center" wrapText="1"/>
    </xf>
    <xf numFmtId="0" fontId="3" fillId="0" borderId="1" xfId="0" applyFont="1" applyFill="1" applyBorder="1" applyAlignment="1" applyProtection="1">
      <alignment horizontal="center" vertical="center" wrapText="1"/>
    </xf>
    <xf numFmtId="44" fontId="4" fillId="2" borderId="1" xfId="1" applyFont="1" applyFill="1" applyBorder="1" applyAlignment="1" applyProtection="1">
      <alignment horizontal="right" vertical="center"/>
    </xf>
    <xf numFmtId="0" fontId="3" fillId="0" borderId="1" xfId="0" applyFont="1" applyFill="1" applyBorder="1" applyAlignment="1" applyProtection="1">
      <alignment horizontal="left" vertical="center" wrapText="1"/>
    </xf>
    <xf numFmtId="0" fontId="3" fillId="0"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xf>
    <xf numFmtId="0" fontId="0" fillId="0" borderId="0" xfId="0" applyProtection="1"/>
    <xf numFmtId="0" fontId="0" fillId="0" borderId="0" xfId="0" applyAlignment="1" applyProtection="1">
      <alignment horizontal="center"/>
    </xf>
    <xf numFmtId="0" fontId="0" fillId="0" borderId="0" xfId="0" applyAlignment="1" applyProtection="1">
      <alignment horizontal="left"/>
    </xf>
    <xf numFmtId="0" fontId="4" fillId="0" borderId="0" xfId="0" applyFont="1" applyProtection="1"/>
    <xf numFmtId="0" fontId="5" fillId="4" borderId="0" xfId="0" applyFont="1" applyFill="1" applyAlignment="1" applyProtection="1">
      <alignment horizontal="center" vertical="center"/>
    </xf>
    <xf numFmtId="0" fontId="7" fillId="0" borderId="0" xfId="0" applyFont="1" applyAlignment="1" applyProtection="1">
      <alignment vertical="center"/>
    </xf>
    <xf numFmtId="0" fontId="2" fillId="2" borderId="2"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5" borderId="1"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4" fillId="0" borderId="1" xfId="0" applyFont="1" applyFill="1" applyBorder="1" applyAlignment="1" applyProtection="1">
      <alignment horizontal="center" vertical="center" wrapText="1"/>
    </xf>
    <xf numFmtId="0" fontId="4" fillId="0" borderId="0" xfId="0" applyFont="1" applyFill="1" applyBorder="1" applyAlignment="1" applyProtection="1">
      <alignment wrapText="1"/>
    </xf>
    <xf numFmtId="0" fontId="4" fillId="0" borderId="0" xfId="0" applyFont="1" applyFill="1" applyBorder="1" applyAlignment="1" applyProtection="1">
      <alignment horizontal="center" wrapText="1"/>
    </xf>
    <xf numFmtId="44" fontId="4" fillId="3" borderId="2" xfId="0" applyNumberFormat="1" applyFont="1" applyFill="1" applyBorder="1" applyProtection="1"/>
    <xf numFmtId="0" fontId="5" fillId="4" borderId="0" xfId="0" applyFont="1" applyFill="1" applyAlignment="1" applyProtection="1">
      <alignment vertical="center"/>
    </xf>
    <xf numFmtId="0" fontId="4" fillId="0" borderId="1" xfId="0" applyFont="1" applyFill="1" applyBorder="1" applyAlignment="1" applyProtection="1">
      <alignment horizontal="left" vertical="center"/>
    </xf>
    <xf numFmtId="0" fontId="4" fillId="0" borderId="1" xfId="0" applyFont="1" applyFill="1" applyBorder="1" applyAlignment="1" applyProtection="1">
      <alignment vertical="center"/>
    </xf>
    <xf numFmtId="0" fontId="4" fillId="0" borderId="1" xfId="0" applyFont="1" applyFill="1" applyBorder="1" applyAlignment="1" applyProtection="1">
      <alignment vertical="center" wrapText="1"/>
    </xf>
    <xf numFmtId="0" fontId="4" fillId="0" borderId="0" xfId="0" applyFont="1" applyFill="1" applyBorder="1" applyAlignment="1" applyProtection="1">
      <alignment horizontal="left" wrapText="1"/>
    </xf>
    <xf numFmtId="0" fontId="4" fillId="0" borderId="0" xfId="0" applyFont="1" applyFill="1" applyProtection="1"/>
    <xf numFmtId="44" fontId="4" fillId="7" borderId="1" xfId="1" applyFont="1" applyFill="1" applyBorder="1" applyAlignment="1" applyProtection="1">
      <alignment horizontal="right" vertical="center"/>
    </xf>
    <xf numFmtId="0" fontId="4" fillId="7" borderId="1" xfId="0" applyFont="1" applyFill="1" applyBorder="1" applyAlignment="1" applyProtection="1">
      <alignment horizontal="left" vertical="center" wrapText="1"/>
    </xf>
    <xf numFmtId="0" fontId="4" fillId="7" borderId="1" xfId="0" applyFont="1" applyFill="1" applyBorder="1" applyAlignment="1" applyProtection="1">
      <alignment horizontal="center" vertical="center"/>
    </xf>
    <xf numFmtId="44" fontId="4" fillId="0" borderId="0" xfId="0" applyNumberFormat="1" applyFont="1" applyFill="1" applyBorder="1" applyAlignment="1" applyProtection="1">
      <alignment horizontal="right"/>
    </xf>
    <xf numFmtId="44" fontId="0" fillId="0" borderId="0" xfId="0" applyNumberFormat="1" applyProtection="1"/>
    <xf numFmtId="0" fontId="0" fillId="0" borderId="0" xfId="0" applyFill="1" applyProtection="1"/>
    <xf numFmtId="0" fontId="0" fillId="0" borderId="0" xfId="0" applyFill="1" applyAlignment="1" applyProtection="1">
      <alignment horizontal="center"/>
    </xf>
    <xf numFmtId="0" fontId="2"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center" vertical="center" wrapText="1"/>
    </xf>
    <xf numFmtId="44" fontId="14" fillId="3" borderId="2" xfId="0" applyNumberFormat="1" applyFont="1" applyFill="1" applyBorder="1" applyAlignment="1" applyProtection="1">
      <alignment horizontal="right"/>
    </xf>
    <xf numFmtId="0" fontId="6" fillId="0" borderId="0" xfId="0" applyFont="1" applyFill="1" applyAlignment="1" applyProtection="1">
      <alignment vertical="center"/>
    </xf>
    <xf numFmtId="0" fontId="5" fillId="0" borderId="0" xfId="0" applyFont="1" applyFill="1" applyAlignment="1" applyProtection="1">
      <alignment vertical="center"/>
    </xf>
    <xf numFmtId="44" fontId="0" fillId="0" borderId="0" xfId="1" applyFont="1" applyProtection="1"/>
    <xf numFmtId="0" fontId="4" fillId="0" borderId="1" xfId="0" applyFont="1" applyBorder="1" applyAlignment="1" applyProtection="1">
      <alignment horizontal="center" vertical="center"/>
    </xf>
    <xf numFmtId="0" fontId="4" fillId="0" borderId="1" xfId="0" applyFont="1" applyBorder="1" applyProtection="1"/>
    <xf numFmtId="0" fontId="4" fillId="0" borderId="0" xfId="0" applyFont="1" applyFill="1" applyBorder="1" applyProtection="1"/>
    <xf numFmtId="0" fontId="4" fillId="0" borderId="0" xfId="0" applyFont="1" applyAlignment="1" applyProtection="1">
      <alignment horizontal="center"/>
    </xf>
    <xf numFmtId="0" fontId="0" fillId="0" borderId="0" xfId="0" applyFont="1" applyAlignment="1" applyProtection="1">
      <alignment vertical="center"/>
    </xf>
    <xf numFmtId="0" fontId="11" fillId="0" borderId="1" xfId="0" applyFont="1" applyBorder="1" applyAlignment="1" applyProtection="1">
      <alignment horizontal="center" vertical="center"/>
    </xf>
    <xf numFmtId="0" fontId="11" fillId="0" borderId="1" xfId="0" applyFont="1" applyBorder="1" applyAlignment="1" applyProtection="1">
      <alignment horizontal="center" vertical="center" wrapText="1"/>
    </xf>
    <xf numFmtId="0" fontId="0" fillId="0" borderId="1" xfId="0" applyFont="1" applyBorder="1" applyAlignment="1" applyProtection="1">
      <alignment vertical="center"/>
    </xf>
    <xf numFmtId="44" fontId="0" fillId="0" borderId="0" xfId="0" applyNumberFormat="1" applyFont="1" applyFill="1" applyBorder="1" applyAlignment="1" applyProtection="1">
      <alignment vertical="center"/>
    </xf>
    <xf numFmtId="0" fontId="10" fillId="0" borderId="0" xfId="0" applyFont="1" applyFill="1" applyAlignment="1" applyProtection="1">
      <alignment vertical="center"/>
    </xf>
    <xf numFmtId="0" fontId="10" fillId="0" borderId="0" xfId="0" applyFont="1" applyAlignment="1" applyProtection="1">
      <alignment vertical="center"/>
    </xf>
    <xf numFmtId="0" fontId="8" fillId="0" borderId="0" xfId="0" applyFont="1" applyProtection="1"/>
    <xf numFmtId="0" fontId="8" fillId="0" borderId="0" xfId="0" applyFont="1" applyAlignment="1" applyProtection="1">
      <alignment horizontal="left"/>
    </xf>
    <xf numFmtId="44" fontId="4" fillId="0" borderId="0" xfId="1" applyFont="1" applyFill="1" applyBorder="1" applyAlignment="1" applyProtection="1">
      <alignment horizontal="right" vertical="center"/>
    </xf>
    <xf numFmtId="0" fontId="11" fillId="3" borderId="1" xfId="0" applyFont="1" applyFill="1" applyBorder="1" applyAlignment="1" applyProtection="1">
      <alignment horizontal="center" vertical="center"/>
    </xf>
    <xf numFmtId="0" fontId="0" fillId="0" borderId="1" xfId="0" applyFont="1" applyBorder="1" applyProtection="1"/>
    <xf numFmtId="44" fontId="0" fillId="0" borderId="1" xfId="1" applyFont="1" applyBorder="1" applyAlignment="1" applyProtection="1">
      <alignment vertical="center"/>
    </xf>
    <xf numFmtId="0" fontId="16" fillId="0" borderId="1" xfId="0" applyFont="1" applyBorder="1" applyProtection="1"/>
    <xf numFmtId="44" fontId="11" fillId="3" borderId="1" xfId="0" applyNumberFormat="1" applyFont="1" applyFill="1" applyBorder="1" applyProtection="1"/>
    <xf numFmtId="0" fontId="12" fillId="0" borderId="0" xfId="0" applyFont="1" applyProtection="1"/>
    <xf numFmtId="0" fontId="12" fillId="0" borderId="0" xfId="0" applyFont="1" applyAlignment="1" applyProtection="1">
      <alignment horizontal="left"/>
    </xf>
    <xf numFmtId="0" fontId="15" fillId="0" borderId="0" xfId="0" applyFont="1" applyProtection="1"/>
    <xf numFmtId="0" fontId="6" fillId="0" borderId="0" xfId="0" applyFont="1" applyAlignment="1" applyProtection="1">
      <alignment vertical="center"/>
    </xf>
    <xf numFmtId="0" fontId="0" fillId="0" borderId="0" xfId="0" applyFont="1" applyBorder="1" applyAlignment="1" applyProtection="1">
      <alignment vertical="center"/>
    </xf>
    <xf numFmtId="0" fontId="10" fillId="0" borderId="0" xfId="0" applyFont="1" applyAlignment="1" applyProtection="1">
      <alignment horizontal="left" vertical="center"/>
    </xf>
    <xf numFmtId="0" fontId="6" fillId="0" borderId="0" xfId="0" applyFont="1" applyAlignment="1" applyProtection="1">
      <alignment vertical="center"/>
    </xf>
    <xf numFmtId="44" fontId="11" fillId="0" borderId="0" xfId="0" applyNumberFormat="1" applyFont="1" applyFill="1" applyProtection="1"/>
    <xf numFmtId="0" fontId="6" fillId="0" borderId="0" xfId="0" applyFont="1" applyAlignment="1" applyProtection="1">
      <alignment vertical="center"/>
    </xf>
    <xf numFmtId="0" fontId="10" fillId="0" borderId="0" xfId="0" applyFont="1" applyAlignment="1" applyProtection="1">
      <alignment horizontal="left" vertical="center"/>
    </xf>
    <xf numFmtId="44" fontId="2" fillId="0" borderId="1" xfId="1" applyFont="1" applyFill="1" applyBorder="1" applyAlignment="1" applyProtection="1">
      <alignment horizontal="right" vertical="center"/>
    </xf>
    <xf numFmtId="0" fontId="2" fillId="0" borderId="1" xfId="0" applyFont="1" applyFill="1" applyBorder="1" applyAlignment="1" applyProtection="1">
      <alignment horizontal="left" vertical="center" wrapText="1"/>
    </xf>
    <xf numFmtId="44" fontId="4" fillId="5" borderId="1" xfId="1" applyFont="1" applyFill="1" applyBorder="1" applyAlignment="1" applyProtection="1">
      <alignment horizontal="right" vertical="center"/>
    </xf>
    <xf numFmtId="0" fontId="4" fillId="5" borderId="1" xfId="0" applyFont="1" applyFill="1" applyBorder="1" applyAlignment="1" applyProtection="1">
      <alignment horizontal="center" vertical="center" wrapText="1"/>
    </xf>
    <xf numFmtId="0" fontId="6" fillId="0" borderId="0" xfId="0" applyFont="1" applyAlignment="1" applyProtection="1">
      <alignment vertical="center"/>
    </xf>
    <xf numFmtId="0" fontId="4" fillId="5" borderId="1" xfId="0" applyFont="1" applyFill="1" applyBorder="1" applyAlignment="1" applyProtection="1">
      <alignment horizontal="left" vertical="center" wrapText="1"/>
    </xf>
    <xf numFmtId="44" fontId="14" fillId="5" borderId="0" xfId="0" applyNumberFormat="1" applyFont="1" applyFill="1" applyAlignment="1" applyProtection="1">
      <alignment horizontal="center"/>
    </xf>
    <xf numFmtId="0" fontId="4" fillId="0" borderId="0" xfId="0" applyFont="1" applyFill="1" applyAlignment="1" applyProtection="1">
      <alignment horizontal="center"/>
    </xf>
    <xf numFmtId="44" fontId="4" fillId="0" borderId="0" xfId="0" applyNumberFormat="1" applyFont="1" applyFill="1" applyAlignment="1" applyProtection="1">
      <alignment horizontal="center"/>
    </xf>
    <xf numFmtId="0" fontId="4" fillId="0" borderId="0" xfId="0" applyFont="1" applyFill="1" applyAlignment="1" applyProtection="1">
      <alignment horizontal="left"/>
    </xf>
    <xf numFmtId="0" fontId="4" fillId="0" borderId="0" xfId="0" applyFont="1" applyFill="1" applyAlignment="1" applyProtection="1">
      <alignment horizontal="right"/>
    </xf>
    <xf numFmtId="0" fontId="4" fillId="0" borderId="0" xfId="0" applyFont="1" applyFill="1" applyAlignment="1" applyProtection="1">
      <alignment horizontal="center" vertical="center"/>
    </xf>
    <xf numFmtId="0" fontId="4" fillId="0" borderId="0" xfId="0" applyFont="1" applyFill="1" applyAlignment="1" applyProtection="1">
      <alignment horizontal="right" vertical="center"/>
    </xf>
    <xf numFmtId="44" fontId="21" fillId="3" borderId="0" xfId="1" applyFont="1" applyFill="1" applyProtection="1"/>
    <xf numFmtId="0" fontId="13" fillId="0" borderId="0" xfId="0" applyFont="1" applyFill="1" applyAlignment="1" applyProtection="1">
      <alignment horizontal="right"/>
    </xf>
    <xf numFmtId="0" fontId="22" fillId="4" borderId="0" xfId="0" applyFont="1" applyFill="1" applyAlignment="1" applyProtection="1">
      <alignment vertical="center"/>
    </xf>
    <xf numFmtId="0" fontId="23" fillId="0" borderId="0" xfId="0" applyFont="1" applyAlignment="1" applyProtection="1">
      <alignment vertical="center"/>
    </xf>
    <xf numFmtId="44" fontId="11" fillId="5" borderId="0" xfId="0" applyNumberFormat="1" applyFont="1" applyFill="1" applyProtection="1"/>
    <xf numFmtId="44" fontId="21" fillId="3" borderId="0" xfId="0" applyNumberFormat="1" applyFont="1" applyFill="1" applyProtection="1"/>
    <xf numFmtId="44" fontId="18" fillId="3" borderId="0" xfId="0" applyNumberFormat="1" applyFont="1" applyFill="1" applyProtection="1"/>
    <xf numFmtId="0" fontId="4" fillId="0" borderId="1" xfId="0" applyFont="1" applyBorder="1" applyAlignment="1" applyProtection="1">
      <alignment horizontal="center"/>
    </xf>
    <xf numFmtId="0" fontId="25" fillId="0" borderId="0" xfId="0" applyFont="1"/>
    <xf numFmtId="0" fontId="12" fillId="0" borderId="0" xfId="0" applyFont="1"/>
    <xf numFmtId="0" fontId="12" fillId="0" borderId="0" xfId="0" applyFont="1" applyAlignment="1">
      <alignment horizontal="left"/>
    </xf>
    <xf numFmtId="0" fontId="15" fillId="0" borderId="0" xfId="0" applyFont="1"/>
    <xf numFmtId="0" fontId="12" fillId="9" borderId="0" xfId="0" applyFont="1" applyFill="1"/>
    <xf numFmtId="44" fontId="0" fillId="0" borderId="0" xfId="1" applyFont="1" applyAlignment="1" applyProtection="1">
      <alignment horizontal="center" vertical="center" wrapText="1"/>
    </xf>
    <xf numFmtId="0" fontId="0" fillId="0" borderId="0" xfId="0" applyFont="1" applyAlignment="1" applyProtection="1">
      <alignment vertical="center"/>
      <protection locked="0"/>
    </xf>
    <xf numFmtId="0" fontId="0" fillId="0" borderId="0" xfId="0" applyFont="1" applyAlignment="1" applyProtection="1">
      <alignment horizontal="center" vertical="center"/>
      <protection locked="0"/>
    </xf>
    <xf numFmtId="44" fontId="11" fillId="3" borderId="1" xfId="0" applyNumberFormat="1" applyFont="1" applyFill="1" applyBorder="1" applyAlignment="1" applyProtection="1">
      <alignment vertical="center"/>
      <protection locked="0"/>
    </xf>
    <xf numFmtId="44" fontId="0" fillId="3" borderId="1" xfId="0" applyNumberFormat="1" applyFont="1" applyFill="1" applyBorder="1" applyAlignment="1" applyProtection="1">
      <alignment vertical="center"/>
      <protection locked="0"/>
    </xf>
    <xf numFmtId="44" fontId="0" fillId="0" borderId="0" xfId="0" applyNumberFormat="1" applyFont="1" applyAlignment="1" applyProtection="1">
      <alignment vertical="center"/>
      <protection locked="0"/>
    </xf>
    <xf numFmtId="164" fontId="0" fillId="0" borderId="0" xfId="0" applyNumberFormat="1" applyFont="1" applyAlignment="1" applyProtection="1">
      <alignment vertical="center"/>
      <protection locked="0"/>
    </xf>
    <xf numFmtId="0" fontId="0" fillId="0" borderId="0" xfId="0" applyFont="1" applyAlignment="1" applyProtection="1">
      <alignment vertical="center" wrapText="1"/>
      <protection locked="0"/>
    </xf>
    <xf numFmtId="9" fontId="0" fillId="0" borderId="0" xfId="0" applyNumberFormat="1" applyFont="1" applyAlignment="1" applyProtection="1">
      <alignment vertical="center"/>
      <protection locked="0"/>
    </xf>
    <xf numFmtId="44" fontId="0" fillId="0" borderId="0" xfId="1" applyFont="1" applyAlignment="1" applyProtection="1">
      <alignment horizontal="center" vertical="center"/>
      <protection locked="0"/>
    </xf>
    <xf numFmtId="0" fontId="6" fillId="0" borderId="0" xfId="0" applyFont="1" applyAlignment="1" applyProtection="1">
      <alignment vertical="center"/>
    </xf>
    <xf numFmtId="0" fontId="24" fillId="0" borderId="0" xfId="0" applyFont="1" applyAlignment="1" applyProtection="1">
      <alignment vertical="center"/>
    </xf>
    <xf numFmtId="0" fontId="4" fillId="0" borderId="0" xfId="0" applyFont="1" applyAlignment="1" applyProtection="1">
      <alignment horizontal="left"/>
    </xf>
    <xf numFmtId="0" fontId="18" fillId="0" borderId="0" xfId="0" applyFont="1" applyProtection="1"/>
    <xf numFmtId="44" fontId="4" fillId="7" borderId="1" xfId="1" applyFont="1" applyFill="1" applyBorder="1" applyAlignment="1" applyProtection="1">
      <alignment horizontal="center" vertical="center"/>
    </xf>
    <xf numFmtId="0" fontId="4" fillId="7" borderId="1" xfId="0" applyFont="1" applyFill="1" applyBorder="1" applyProtection="1"/>
    <xf numFmtId="44" fontId="4" fillId="7" borderId="1" xfId="1" applyFont="1" applyFill="1" applyBorder="1" applyProtection="1"/>
    <xf numFmtId="0" fontId="0" fillId="0" borderId="1" xfId="0" applyFont="1" applyBorder="1" applyAlignment="1" applyProtection="1">
      <alignment horizontal="center" vertical="center"/>
    </xf>
    <xf numFmtId="0" fontId="14" fillId="0" borderId="1" xfId="0" applyFont="1" applyFill="1" applyBorder="1" applyAlignment="1" applyProtection="1">
      <alignment horizontal="center" vertical="center"/>
    </xf>
    <xf numFmtId="0" fontId="2" fillId="10" borderId="1" xfId="0" applyFont="1" applyFill="1" applyBorder="1" applyAlignment="1" applyProtection="1">
      <alignment horizontal="center" vertical="center" wrapText="1"/>
    </xf>
    <xf numFmtId="0" fontId="14" fillId="10" borderId="1" xfId="0" applyFont="1" applyFill="1" applyBorder="1" applyAlignment="1" applyProtection="1">
      <alignment horizontal="center" vertical="center" wrapText="1"/>
    </xf>
    <xf numFmtId="44" fontId="4" fillId="11" borderId="1" xfId="1" applyFont="1" applyFill="1" applyBorder="1" applyAlignment="1" applyProtection="1">
      <alignment horizontal="right" vertical="center"/>
    </xf>
    <xf numFmtId="44" fontId="3" fillId="11" borderId="1" xfId="1" applyFont="1" applyFill="1" applyBorder="1" applyAlignment="1" applyProtection="1">
      <alignment horizontal="right" vertical="center"/>
    </xf>
    <xf numFmtId="44" fontId="2" fillId="10" borderId="1" xfId="1" applyFont="1" applyFill="1" applyBorder="1" applyAlignment="1" applyProtection="1">
      <alignment horizontal="right" vertical="center"/>
    </xf>
    <xf numFmtId="0" fontId="4" fillId="7" borderId="1" xfId="0" applyFont="1" applyFill="1" applyBorder="1" applyAlignment="1" applyProtection="1">
      <alignment vertical="center"/>
    </xf>
    <xf numFmtId="0" fontId="4" fillId="7" borderId="1" xfId="0" applyFont="1" applyFill="1" applyBorder="1" applyAlignment="1" applyProtection="1">
      <alignment horizontal="left" vertical="center"/>
    </xf>
    <xf numFmtId="0" fontId="3" fillId="7" borderId="1" xfId="0" applyFont="1" applyFill="1" applyBorder="1" applyAlignment="1" applyProtection="1">
      <alignment horizontal="center" vertical="center" wrapText="1"/>
    </xf>
    <xf numFmtId="0" fontId="14" fillId="7"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vertical="center" wrapText="1"/>
    </xf>
    <xf numFmtId="0" fontId="2" fillId="7" borderId="1"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3" fillId="7" borderId="1" xfId="0" applyFont="1" applyFill="1" applyBorder="1" applyAlignment="1" applyProtection="1">
      <alignment horizontal="left" vertical="center" wrapText="1"/>
    </xf>
    <xf numFmtId="44" fontId="20" fillId="7" borderId="1" xfId="1" applyFont="1" applyFill="1" applyBorder="1" applyAlignment="1" applyProtection="1">
      <alignment horizontal="right" vertical="center"/>
    </xf>
    <xf numFmtId="44" fontId="2" fillId="7" borderId="1" xfId="1" applyFont="1" applyFill="1" applyBorder="1" applyAlignment="1" applyProtection="1">
      <alignment horizontal="right" vertical="center"/>
    </xf>
    <xf numFmtId="0" fontId="13" fillId="7" borderId="1" xfId="0" applyFont="1" applyFill="1" applyBorder="1" applyAlignment="1" applyProtection="1">
      <alignment horizontal="left" vertical="center"/>
    </xf>
    <xf numFmtId="44" fontId="4" fillId="6" borderId="1" xfId="1" applyFont="1" applyFill="1" applyBorder="1" applyAlignment="1" applyProtection="1">
      <alignment horizontal="right" vertical="center"/>
    </xf>
    <xf numFmtId="44" fontId="4" fillId="6" borderId="1" xfId="1" applyFont="1" applyFill="1" applyBorder="1" applyAlignment="1" applyProtection="1">
      <alignment horizontal="right" vertical="center"/>
      <protection locked="0"/>
    </xf>
    <xf numFmtId="0" fontId="2" fillId="6" borderId="3"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5" borderId="1" xfId="0" applyFont="1" applyFill="1" applyBorder="1" applyAlignment="1" applyProtection="1">
      <alignment horizontal="left" vertical="center" wrapText="1"/>
    </xf>
    <xf numFmtId="44" fontId="0" fillId="0" borderId="1" xfId="0" applyNumberFormat="1" applyFont="1" applyFill="1" applyBorder="1" applyAlignment="1" applyProtection="1">
      <alignment vertical="center"/>
    </xf>
    <xf numFmtId="0" fontId="0" fillId="0" borderId="0" xfId="0" applyFont="1" applyBorder="1" applyAlignment="1" applyProtection="1">
      <alignment horizontal="center" vertical="center"/>
    </xf>
    <xf numFmtId="44" fontId="0" fillId="0" borderId="6" xfId="0" applyNumberFormat="1" applyFont="1" applyFill="1" applyBorder="1" applyAlignment="1" applyProtection="1">
      <alignment vertical="center"/>
    </xf>
    <xf numFmtId="0" fontId="0" fillId="0" borderId="5" xfId="0" applyFont="1" applyFill="1" applyBorder="1" applyAlignment="1" applyProtection="1">
      <alignment vertical="center"/>
    </xf>
    <xf numFmtId="0" fontId="2" fillId="3" borderId="1"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xf>
    <xf numFmtId="0" fontId="4" fillId="5" borderId="4"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2" fillId="2" borderId="3"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xf>
    <xf numFmtId="0" fontId="2" fillId="2" borderId="3" xfId="0" applyFont="1" applyFill="1" applyBorder="1" applyAlignment="1" applyProtection="1">
      <alignment horizontal="center" vertical="center" wrapText="1"/>
    </xf>
    <xf numFmtId="0" fontId="2" fillId="10" borderId="3" xfId="0" applyFont="1" applyFill="1" applyBorder="1" applyAlignment="1" applyProtection="1">
      <alignment horizontal="center" vertical="center" wrapText="1"/>
    </xf>
    <xf numFmtId="44" fontId="4" fillId="0" borderId="1" xfId="1" applyFont="1" applyFill="1" applyBorder="1" applyAlignment="1" applyProtection="1">
      <alignment horizontal="center" vertical="center"/>
    </xf>
    <xf numFmtId="0" fontId="2" fillId="6" borderId="1" xfId="0" applyFont="1" applyFill="1" applyBorder="1" applyAlignment="1" applyProtection="1">
      <alignment horizontal="center" vertical="center" wrapText="1"/>
    </xf>
    <xf numFmtId="44" fontId="4" fillId="7" borderId="1" xfId="1" applyFont="1" applyFill="1" applyBorder="1" applyAlignment="1" applyProtection="1">
      <alignment horizontal="right" vertical="center"/>
      <protection locked="0"/>
    </xf>
    <xf numFmtId="44" fontId="14" fillId="10" borderId="1" xfId="1" applyFont="1" applyFill="1" applyBorder="1" applyAlignment="1" applyProtection="1">
      <alignment horizontal="right" vertical="center"/>
    </xf>
    <xf numFmtId="0" fontId="2" fillId="7" borderId="1" xfId="0" applyFont="1" applyFill="1" applyBorder="1" applyAlignment="1" applyProtection="1">
      <alignment horizontal="left" vertical="center" wrapText="1"/>
    </xf>
    <xf numFmtId="44" fontId="3" fillId="7" borderId="1" xfId="1" applyFont="1" applyFill="1" applyBorder="1" applyAlignment="1" applyProtection="1">
      <alignment horizontal="right" vertical="center"/>
    </xf>
    <xf numFmtId="0" fontId="3" fillId="7" borderId="1" xfId="0" applyFont="1" applyFill="1" applyBorder="1" applyAlignment="1" applyProtection="1">
      <alignment horizontal="left" vertical="center"/>
    </xf>
    <xf numFmtId="0" fontId="14" fillId="7" borderId="1" xfId="0" applyFont="1" applyFill="1" applyBorder="1" applyAlignment="1" applyProtection="1">
      <alignment horizontal="center" vertical="center"/>
    </xf>
    <xf numFmtId="44" fontId="4" fillId="0" borderId="1" xfId="1" applyFont="1" applyFill="1" applyBorder="1" applyAlignment="1" applyProtection="1">
      <alignment horizontal="right" vertical="center"/>
    </xf>
    <xf numFmtId="0" fontId="0" fillId="0" borderId="0" xfId="0"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9" fontId="0" fillId="0" borderId="11" xfId="0" applyNumberFormat="1" applyBorder="1" applyAlignment="1" applyProtection="1">
      <alignment vertical="center"/>
      <protection locked="0"/>
    </xf>
    <xf numFmtId="0" fontId="26" fillId="0" borderId="1" xfId="0" applyFont="1" applyBorder="1" applyAlignment="1">
      <alignment vertical="center" wrapText="1"/>
    </xf>
    <xf numFmtId="0" fontId="26" fillId="0" borderId="12" xfId="0" applyFont="1" applyBorder="1" applyAlignment="1">
      <alignment vertical="center" wrapText="1"/>
    </xf>
    <xf numFmtId="44" fontId="0" fillId="8" borderId="2" xfId="0" applyNumberFormat="1" applyFill="1" applyBorder="1" applyAlignment="1" applyProtection="1">
      <alignment vertical="center"/>
      <protection locked="0"/>
    </xf>
    <xf numFmtId="44" fontId="0" fillId="8" borderId="14" xfId="1" applyFont="1" applyFill="1" applyBorder="1" applyAlignment="1" applyProtection="1">
      <alignment vertical="center"/>
    </xf>
    <xf numFmtId="44" fontId="16" fillId="8" borderId="13" xfId="1" applyFont="1" applyFill="1" applyBorder="1" applyAlignment="1" applyProtection="1">
      <alignment vertical="center"/>
    </xf>
    <xf numFmtId="44" fontId="16" fillId="8" borderId="15" xfId="1" applyFont="1" applyFill="1" applyBorder="1" applyAlignment="1" applyProtection="1">
      <alignment vertical="center"/>
    </xf>
    <xf numFmtId="0" fontId="26" fillId="0" borderId="0" xfId="0" applyFont="1" applyAlignment="1">
      <alignment vertical="center" wrapText="1"/>
    </xf>
    <xf numFmtId="44" fontId="16" fillId="8" borderId="18" xfId="1" applyFont="1" applyFill="1" applyBorder="1" applyAlignment="1" applyProtection="1">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pplyProtection="1">
      <alignment vertical="center" wrapText="1"/>
      <protection locked="0"/>
    </xf>
    <xf numFmtId="0" fontId="0" fillId="0" borderId="0" xfId="0" applyAlignment="1" applyProtection="1">
      <alignment vertical="center"/>
      <protection locked="0"/>
    </xf>
    <xf numFmtId="44" fontId="0" fillId="0" borderId="0" xfId="0" applyNumberFormat="1" applyAlignment="1" applyProtection="1">
      <alignment horizontal="center" vertical="center"/>
      <protection locked="0"/>
    </xf>
    <xf numFmtId="0" fontId="0" fillId="0" borderId="21" xfId="0" applyBorder="1" applyAlignment="1" applyProtection="1">
      <alignment horizontal="center" vertical="center" wrapText="1"/>
      <protection locked="0"/>
    </xf>
    <xf numFmtId="0" fontId="11" fillId="3" borderId="1" xfId="0" applyFont="1" applyFill="1" applyBorder="1" applyAlignment="1">
      <alignment horizontal="center" vertical="center"/>
    </xf>
    <xf numFmtId="0" fontId="0" fillId="0" borderId="1" xfId="0" applyBorder="1" applyAlignment="1">
      <alignment vertical="center"/>
    </xf>
    <xf numFmtId="0" fontId="0" fillId="0" borderId="1" xfId="0" applyBorder="1" applyAlignment="1">
      <alignment horizontal="center"/>
    </xf>
    <xf numFmtId="0" fontId="0" fillId="0" borderId="1" xfId="0" applyBorder="1"/>
    <xf numFmtId="0" fontId="0" fillId="0" borderId="0" xfId="0" applyAlignment="1">
      <alignment horizontal="center"/>
    </xf>
    <xf numFmtId="44" fontId="11" fillId="3" borderId="2" xfId="0" applyNumberFormat="1" applyFont="1" applyFill="1" applyBorder="1"/>
    <xf numFmtId="44" fontId="0" fillId="8" borderId="23" xfId="0" applyNumberFormat="1" applyFill="1" applyBorder="1" applyAlignment="1" applyProtection="1">
      <alignment vertical="center"/>
      <protection locked="0"/>
    </xf>
    <xf numFmtId="0" fontId="0" fillId="0" borderId="22" xfId="0" applyBorder="1" applyAlignment="1" applyProtection="1">
      <alignment horizontal="center" vertical="center" wrapText="1"/>
      <protection locked="0"/>
    </xf>
    <xf numFmtId="44" fontId="0" fillId="8" borderId="14" xfId="0" applyNumberFormat="1" applyFill="1" applyBorder="1" applyAlignment="1" applyProtection="1">
      <alignment vertical="center"/>
      <protection locked="0"/>
    </xf>
    <xf numFmtId="44" fontId="0" fillId="8" borderId="24" xfId="0" applyNumberFormat="1" applyFill="1" applyBorder="1" applyAlignment="1" applyProtection="1">
      <alignment vertical="center"/>
      <protection locked="0"/>
    </xf>
    <xf numFmtId="0" fontId="0" fillId="0" borderId="0" xfId="0" applyFill="1" applyBorder="1" applyProtection="1"/>
    <xf numFmtId="0" fontId="11" fillId="0" borderId="0" xfId="0" applyFont="1" applyFill="1" applyBorder="1" applyAlignment="1" applyProtection="1">
      <alignment horizontal="center" vertical="center"/>
    </xf>
    <xf numFmtId="0" fontId="0" fillId="0" borderId="0" xfId="0" applyFont="1" applyFill="1" applyBorder="1" applyProtection="1"/>
    <xf numFmtId="44" fontId="0" fillId="0" borderId="0" xfId="1" applyFont="1" applyFill="1" applyBorder="1" applyAlignment="1" applyProtection="1">
      <alignment vertical="center"/>
    </xf>
    <xf numFmtId="0" fontId="16" fillId="0" borderId="0" xfId="0" applyFont="1" applyFill="1" applyBorder="1" applyProtection="1"/>
    <xf numFmtId="44" fontId="11" fillId="0" borderId="0" xfId="0" applyNumberFormat="1" applyFont="1" applyFill="1" applyBorder="1" applyProtection="1"/>
    <xf numFmtId="0" fontId="22" fillId="0" borderId="1" xfId="0" applyFont="1" applyBorder="1" applyAlignment="1">
      <alignment vertical="center" wrapText="1"/>
    </xf>
    <xf numFmtId="0" fontId="0" fillId="0" borderId="6" xfId="0" applyFont="1" applyBorder="1" applyAlignment="1" applyProtection="1">
      <alignment vertical="center"/>
      <protection locked="0"/>
    </xf>
    <xf numFmtId="0" fontId="0" fillId="0" borderId="26"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8" xfId="0" applyFont="1" applyBorder="1" applyAlignment="1" applyProtection="1">
      <alignment vertical="center"/>
      <protection locked="0"/>
    </xf>
    <xf numFmtId="0" fontId="0" fillId="0" borderId="31" xfId="0" applyFont="1" applyBorder="1" applyAlignment="1" applyProtection="1">
      <alignment vertical="center"/>
      <protection locked="0"/>
    </xf>
    <xf numFmtId="0" fontId="0" fillId="0" borderId="33" xfId="0" applyFont="1" applyBorder="1" applyAlignment="1" applyProtection="1">
      <alignment vertical="center"/>
      <protection locked="0"/>
    </xf>
    <xf numFmtId="0" fontId="26" fillId="0" borderId="34" xfId="0" applyFont="1" applyBorder="1" applyAlignment="1">
      <alignment vertical="center" wrapText="1"/>
    </xf>
    <xf numFmtId="0" fontId="26" fillId="0" borderId="35" xfId="0" applyFont="1" applyBorder="1" applyAlignment="1">
      <alignment vertical="center" wrapText="1"/>
    </xf>
    <xf numFmtId="0" fontId="0" fillId="3" borderId="7" xfId="0" applyFont="1" applyFill="1" applyBorder="1" applyAlignment="1" applyProtection="1">
      <alignment vertical="center" wrapText="1"/>
      <protection locked="0"/>
    </xf>
    <xf numFmtId="0" fontId="0" fillId="3" borderId="37" xfId="0" applyFont="1" applyFill="1" applyBorder="1" applyAlignment="1" applyProtection="1">
      <alignment vertical="center"/>
      <protection locked="0"/>
    </xf>
    <xf numFmtId="44" fontId="0" fillId="0" borderId="27" xfId="1" applyFont="1" applyBorder="1" applyAlignment="1" applyProtection="1">
      <alignment vertical="center"/>
      <protection locked="0"/>
    </xf>
    <xf numFmtId="44" fontId="0" fillId="0" borderId="25" xfId="1" applyFont="1" applyBorder="1" applyAlignment="1" applyProtection="1">
      <alignment vertical="center"/>
      <protection locked="0"/>
    </xf>
    <xf numFmtId="44" fontId="0" fillId="0" borderId="1" xfId="1" applyFont="1" applyBorder="1" applyAlignment="1" applyProtection="1">
      <alignment vertical="center"/>
      <protection locked="0"/>
    </xf>
    <xf numFmtId="44" fontId="0" fillId="0" borderId="13" xfId="1" applyFont="1" applyBorder="1" applyAlignment="1" applyProtection="1">
      <alignment vertical="center"/>
      <protection locked="0"/>
    </xf>
    <xf numFmtId="44" fontId="0" fillId="0" borderId="4" xfId="1" applyFont="1" applyBorder="1" applyAlignment="1" applyProtection="1">
      <alignment vertical="center"/>
      <protection locked="0"/>
    </xf>
    <xf numFmtId="44" fontId="0" fillId="0" borderId="32" xfId="1" applyFont="1" applyBorder="1" applyAlignment="1" applyProtection="1">
      <alignment vertical="center"/>
      <protection locked="0"/>
    </xf>
    <xf numFmtId="44" fontId="0" fillId="0" borderId="19" xfId="1" applyFont="1" applyBorder="1" applyAlignment="1" applyProtection="1">
      <alignment vertical="center"/>
      <protection locked="0"/>
    </xf>
    <xf numFmtId="44" fontId="0" fillId="0" borderId="36" xfId="1" applyFont="1" applyBorder="1" applyAlignment="1" applyProtection="1">
      <alignment vertical="center"/>
      <protection locked="0"/>
    </xf>
    <xf numFmtId="0" fontId="5" fillId="6" borderId="0" xfId="0" applyFont="1" applyFill="1" applyAlignment="1" applyProtection="1">
      <alignment vertical="center"/>
    </xf>
    <xf numFmtId="9" fontId="0" fillId="12" borderId="5" xfId="0" applyNumberFormat="1" applyFont="1" applyFill="1" applyBorder="1" applyAlignment="1" applyProtection="1">
      <alignment vertical="center"/>
      <protection locked="0"/>
    </xf>
    <xf numFmtId="0" fontId="17" fillId="0" borderId="0" xfId="0" applyFont="1" applyAlignment="1" applyProtection="1">
      <alignment horizontal="center"/>
    </xf>
    <xf numFmtId="0" fontId="19" fillId="0" borderId="0" xfId="0" applyFont="1" applyAlignment="1" applyProtection="1">
      <alignment horizontal="center"/>
    </xf>
    <xf numFmtId="0" fontId="10" fillId="0" borderId="0" xfId="0" applyFont="1" applyAlignment="1" applyProtection="1">
      <alignment horizontal="left" vertical="center"/>
    </xf>
    <xf numFmtId="44" fontId="0" fillId="0" borderId="16" xfId="0" applyNumberFormat="1" applyBorder="1" applyAlignment="1" applyProtection="1">
      <alignment horizontal="center" vertical="center"/>
      <protection locked="0"/>
    </xf>
    <xf numFmtId="44" fontId="0" fillId="0" borderId="17" xfId="0" applyNumberFormat="1" applyBorder="1" applyAlignment="1" applyProtection="1">
      <alignment horizontal="center" vertical="center"/>
      <protection locked="0"/>
    </xf>
    <xf numFmtId="44" fontId="0" fillId="0" borderId="20" xfId="0" applyNumberFormat="1" applyBorder="1" applyAlignment="1" applyProtection="1">
      <alignment horizontal="center" vertical="center"/>
      <protection locked="0"/>
    </xf>
    <xf numFmtId="44" fontId="0" fillId="0" borderId="1" xfId="0" applyNumberFormat="1" applyBorder="1" applyAlignment="1">
      <alignment horizontal="center" vertical="center"/>
    </xf>
    <xf numFmtId="44" fontId="0" fillId="0" borderId="19" xfId="0" applyNumberFormat="1" applyBorder="1" applyAlignment="1">
      <alignment horizontal="center" vertical="center"/>
    </xf>
    <xf numFmtId="44" fontId="16" fillId="8" borderId="15" xfId="1" applyFont="1" applyFill="1" applyBorder="1" applyAlignment="1" applyProtection="1">
      <alignment horizontal="center" vertical="center"/>
    </xf>
    <xf numFmtId="44" fontId="16" fillId="8" borderId="18" xfId="1" applyFont="1" applyFill="1" applyBorder="1" applyAlignment="1" applyProtection="1">
      <alignment horizontal="center" vertical="center"/>
    </xf>
    <xf numFmtId="0" fontId="0" fillId="0" borderId="6"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3" borderId="14" xfId="0" applyFont="1" applyFill="1" applyBorder="1" applyAlignment="1" applyProtection="1">
      <alignment horizontal="center" vertical="center" wrapText="1"/>
      <protection locked="0"/>
    </xf>
    <xf numFmtId="0" fontId="0" fillId="3" borderId="24" xfId="0" applyFont="1" applyFill="1" applyBorder="1" applyAlignment="1" applyProtection="1">
      <alignment horizontal="center" vertical="center" wrapText="1"/>
      <protection locked="0"/>
    </xf>
    <xf numFmtId="0" fontId="0" fillId="3" borderId="15" xfId="0" applyFont="1" applyFill="1" applyBorder="1" applyAlignment="1" applyProtection="1">
      <alignment horizontal="center" vertical="center"/>
      <protection locked="0"/>
    </xf>
    <xf numFmtId="0" fontId="0" fillId="3" borderId="29" xfId="0" applyFont="1" applyFill="1" applyBorder="1" applyAlignment="1" applyProtection="1">
      <alignment horizontal="center" vertical="center"/>
      <protection locked="0"/>
    </xf>
    <xf numFmtId="0" fontId="0" fillId="3" borderId="18" xfId="0" applyFont="1" applyFill="1" applyBorder="1" applyAlignment="1" applyProtection="1">
      <alignment horizontal="center" vertical="center"/>
      <protection locked="0"/>
    </xf>
    <xf numFmtId="0" fontId="0" fillId="3" borderId="30" xfId="0" applyFont="1" applyFill="1" applyBorder="1" applyAlignment="1" applyProtection="1">
      <alignment horizontal="center" vertical="center"/>
      <protection locked="0"/>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faelektromontpl.sharepoint.com/sites/Grupa6/Shared%20Documents/OFERTY/2022.11.07%20-%20PGE%20Gorz&#243;w%20-%20AKPiA%20i%20elektryka/Formularz%20cenowy%20-%20odblokowany%20AKPiA%20v.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11000029\Desktop\Post&#281;powania\2025\4)%20RP2026%202029\Wersje%20edytowalne%20-%20nowe%20KKS\Podsumowanie%20formularzy.xlsx" TargetMode="External"/><Relationship Id="rId1" Type="http://schemas.openxmlformats.org/officeDocument/2006/relationships/externalLinkPath" Target="/Users/11000029/Desktop/Post&#281;powania/2025/4)%20RP2026%202029/Wersje%20edytowalne%20-%20nowe%20KKS/Podsumowanie%20formularz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_obwody wtórne"/>
      <sheetName val="EE_rozdzielnie"/>
      <sheetName val="EE_transformatory"/>
      <sheetName val="EE_silniki"/>
      <sheetName val="EE_generatory"/>
      <sheetName val="EE_akumulatornie"/>
      <sheetName val="EE_agregaty prądotwórcze"/>
      <sheetName val="EE_przemienniki"/>
      <sheetName val="EE_dławiki"/>
      <sheetName val="EE_oświetlenie przeszkodowe"/>
      <sheetName val="EE_AWAS"/>
      <sheetName val="EE_badanie sprzętu BHP"/>
      <sheetName val="EE_GSRG"/>
      <sheetName val="EE_badanie oleju"/>
      <sheetName val="EE_dokumentacja"/>
      <sheetName val="EE_oświetlenie i gniazda"/>
      <sheetName val="EE_pozostałe"/>
      <sheetName val="EFA - notatki AKPiA"/>
      <sheetName val="AKPiA K8"/>
      <sheetName val="AKPiA T6"/>
      <sheetName val="AKPiA TG8"/>
      <sheetName val="AKPiA inst. okołoblokowych"/>
      <sheetName val="AKPiA K11"/>
      <sheetName val="AKPiA K12"/>
      <sheetName val="AKPiA TP10"/>
      <sheetName val="AKPiA technologii ciep."/>
      <sheetName val="AKPiA REKLASYFIKACJA"/>
      <sheetName val="Wskaźniki cenotwórcze"/>
      <sheetName val="Zestawienei zbiorcze"/>
      <sheetName val="SUMA PSP"/>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D2">
            <v>110</v>
          </cell>
        </row>
        <row r="3">
          <cell r="D3">
            <v>1.1000000000000001</v>
          </cell>
        </row>
        <row r="4">
          <cell r="D4">
            <v>1.1000000000000001</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sheetDataSet>
      <sheetData sheetId="0">
        <row r="2">
          <cell r="F2">
            <v>1.05</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04DDB-F7F7-47C2-88D0-F67F34DE941F}">
  <sheetPr>
    <tabColor theme="1"/>
  </sheetPr>
  <dimension ref="A1"/>
  <sheetViews>
    <sheetView workbookViewId="0">
      <selection activeCell="H33" sqref="A33:H34"/>
    </sheetView>
  </sheetViews>
  <sheetFormatPr defaultRowHeight="15" x14ac:dyDescent="0.25"/>
  <sheetData/>
  <pageMargins left="0.7" right="0.7" top="0.75" bottom="0.75" header="0.3" footer="0.3"/>
  <headerFooter>
    <oddHeader>&amp;R&amp;"Calibri"&amp;10&amp;KFF8000 Chronione&amp;1#_x000D_</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B2E38-7E6C-496F-9318-DE9AD57E014B}">
  <sheetPr>
    <tabColor theme="1"/>
  </sheetPr>
  <dimension ref="A1"/>
  <sheetViews>
    <sheetView workbookViewId="0">
      <selection activeCell="Q34" sqref="Q34"/>
    </sheetView>
  </sheetViews>
  <sheetFormatPr defaultRowHeight="15" x14ac:dyDescent="0.25"/>
  <sheetData/>
  <pageMargins left="0.7" right="0.7" top="0.75" bottom="0.75" header="0.3" footer="0.3"/>
  <headerFooter>
    <oddHeader>&amp;R&amp;"Calibri"&amp;10&amp;KFF8000 Chronione&amp;1#_x000D_</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9874C-AFE7-4A9B-A1F0-7301C2C0D920}">
  <sheetPr>
    <tabColor rgb="FF92D050"/>
    <pageSetUpPr fitToPage="1"/>
  </sheetPr>
  <dimension ref="A1:AR232"/>
  <sheetViews>
    <sheetView zoomScale="55" zoomScaleNormal="55" zoomScaleSheetLayoutView="115" workbookViewId="0">
      <pane ySplit="2" topLeftCell="A78" activePane="bottomLeft" state="frozen"/>
      <selection pane="bottomLeft" activeCell="AK1" sqref="AK1:AK1048576"/>
    </sheetView>
  </sheetViews>
  <sheetFormatPr defaultColWidth="8.85546875" defaultRowHeight="11.25" x14ac:dyDescent="0.2"/>
  <cols>
    <col min="1" max="1" width="5.42578125" style="28" customWidth="1"/>
    <col min="2" max="2" width="29.85546875" style="79" hidden="1" customWidth="1"/>
    <col min="3" max="3" width="20.7109375" style="79" hidden="1" customWidth="1"/>
    <col min="4" max="4" width="15.85546875" style="79" customWidth="1"/>
    <col min="5" max="5" width="36" style="28" customWidth="1"/>
    <col min="6" max="6" width="18.140625" style="28" hidden="1" customWidth="1"/>
    <col min="7" max="7" width="31" style="81" customWidth="1"/>
    <col min="8" max="8" width="21.7109375" style="79" customWidth="1"/>
    <col min="9" max="9" width="20.85546875" style="79" hidden="1" customWidth="1"/>
    <col min="10" max="10" width="37.42578125" style="79" hidden="1" customWidth="1"/>
    <col min="11" max="14" width="15" style="79" hidden="1" customWidth="1"/>
    <col min="15" max="15" width="15.85546875" style="79" hidden="1" customWidth="1"/>
    <col min="16" max="16" width="22.28515625" style="79" hidden="1" customWidth="1"/>
    <col min="17" max="21" width="15.85546875" style="79" hidden="1" customWidth="1"/>
    <col min="22" max="22" width="6.28515625" style="79" customWidth="1"/>
    <col min="23" max="23" width="5.42578125" style="79" customWidth="1"/>
    <col min="24" max="24" width="13.7109375" style="82" customWidth="1"/>
    <col min="25" max="25" width="51.42578125" style="81" customWidth="1"/>
    <col min="26" max="26" width="42.42578125" style="81" customWidth="1"/>
    <col min="27" max="27" width="9.140625" style="83" customWidth="1"/>
    <col min="28" max="29" width="21.7109375" style="83" hidden="1" customWidth="1"/>
    <col min="30" max="30" width="24.28515625" style="82" hidden="1" customWidth="1"/>
    <col min="31" max="31" width="24" style="82" hidden="1" customWidth="1"/>
    <col min="32" max="38" width="15.42578125" style="82" hidden="1" customWidth="1"/>
    <col min="39" max="39" width="9.140625" style="83" customWidth="1"/>
    <col min="40" max="41" width="16.28515625" style="84" customWidth="1"/>
    <col min="42" max="42" width="16.140625" style="82" customWidth="1"/>
    <col min="43" max="43" width="17.28515625" style="28" hidden="1" customWidth="1"/>
    <col min="44" max="16384" width="8.85546875" style="28"/>
  </cols>
  <sheetData>
    <row r="1" spans="1:44" x14ac:dyDescent="0.2">
      <c r="A1" s="78"/>
      <c r="C1" s="80"/>
    </row>
    <row r="2" spans="1:44" ht="33.75" x14ac:dyDescent="0.2">
      <c r="A2" s="1" t="s">
        <v>485</v>
      </c>
      <c r="B2" s="117" t="s">
        <v>18</v>
      </c>
      <c r="C2" s="117" t="s">
        <v>27</v>
      </c>
      <c r="D2" s="1" t="s">
        <v>18</v>
      </c>
      <c r="E2" s="1" t="s">
        <v>70</v>
      </c>
      <c r="F2" s="117" t="s">
        <v>486</v>
      </c>
      <c r="G2" s="1" t="s">
        <v>126</v>
      </c>
      <c r="H2" s="1" t="s">
        <v>359</v>
      </c>
      <c r="I2" s="142" t="s">
        <v>459</v>
      </c>
      <c r="J2" s="142" t="s">
        <v>480</v>
      </c>
      <c r="K2" s="151">
        <v>2019</v>
      </c>
      <c r="L2" s="151">
        <v>2020</v>
      </c>
      <c r="M2" s="151">
        <v>2021</v>
      </c>
      <c r="N2" s="151">
        <v>2022</v>
      </c>
      <c r="O2" s="151">
        <v>2023</v>
      </c>
      <c r="P2" s="151">
        <v>2024</v>
      </c>
      <c r="Q2" s="151">
        <v>2025</v>
      </c>
      <c r="R2" s="142">
        <v>2026</v>
      </c>
      <c r="S2" s="142">
        <v>2027</v>
      </c>
      <c r="T2" s="142">
        <v>2028</v>
      </c>
      <c r="U2" s="142">
        <v>2029</v>
      </c>
      <c r="V2" s="1" t="s">
        <v>2</v>
      </c>
      <c r="W2" s="1" t="s">
        <v>3</v>
      </c>
      <c r="X2" s="1" t="s">
        <v>424</v>
      </c>
      <c r="Y2" s="1" t="s">
        <v>4</v>
      </c>
      <c r="Z2" s="1" t="s">
        <v>5</v>
      </c>
      <c r="AA2" s="1" t="s">
        <v>591</v>
      </c>
      <c r="AB2" s="142" t="s">
        <v>464</v>
      </c>
      <c r="AC2" s="142" t="s">
        <v>480</v>
      </c>
      <c r="AD2" s="151">
        <v>2021</v>
      </c>
      <c r="AE2" s="151">
        <v>2022</v>
      </c>
      <c r="AF2" s="151">
        <v>2023</v>
      </c>
      <c r="AG2" s="151">
        <v>2024</v>
      </c>
      <c r="AH2" s="151">
        <v>2025</v>
      </c>
      <c r="AI2" s="142">
        <v>2026</v>
      </c>
      <c r="AJ2" s="142">
        <v>2027</v>
      </c>
      <c r="AK2" s="142">
        <v>2028</v>
      </c>
      <c r="AL2" s="142">
        <v>2029</v>
      </c>
      <c r="AM2" s="1" t="s">
        <v>6</v>
      </c>
      <c r="AN2" s="1" t="s">
        <v>423</v>
      </c>
      <c r="AO2" s="1" t="s">
        <v>401</v>
      </c>
      <c r="AP2" s="1" t="s">
        <v>425</v>
      </c>
      <c r="AQ2" s="85">
        <f>AP151</f>
        <v>0</v>
      </c>
    </row>
    <row r="3" spans="1:44" ht="180" x14ac:dyDescent="0.2">
      <c r="A3" s="8">
        <v>1</v>
      </c>
      <c r="B3" s="4" t="s">
        <v>26</v>
      </c>
      <c r="C3" s="196" t="s">
        <v>25</v>
      </c>
      <c r="D3" s="4" t="s">
        <v>81</v>
      </c>
      <c r="E3" s="6" t="s">
        <v>7</v>
      </c>
      <c r="F3" s="6" t="s">
        <v>487</v>
      </c>
      <c r="G3" s="6" t="s">
        <v>456</v>
      </c>
      <c r="H3" s="4" t="s">
        <v>560</v>
      </c>
      <c r="I3" s="38" t="s">
        <v>471</v>
      </c>
      <c r="J3" s="38" t="s">
        <v>472</v>
      </c>
      <c r="K3" s="38"/>
      <c r="L3" s="38"/>
      <c r="M3" s="38"/>
      <c r="N3" s="38"/>
      <c r="O3" s="38" t="s">
        <v>385</v>
      </c>
      <c r="P3" s="38"/>
      <c r="Q3" s="38" t="s">
        <v>385</v>
      </c>
      <c r="R3" s="125"/>
      <c r="S3" s="125"/>
      <c r="T3" s="118" t="s">
        <v>387</v>
      </c>
      <c r="U3" s="125"/>
      <c r="V3" s="4" t="s">
        <v>11</v>
      </c>
      <c r="W3" s="4">
        <v>1</v>
      </c>
      <c r="X3" s="134"/>
      <c r="Y3" s="156" t="s">
        <v>8</v>
      </c>
      <c r="Z3" s="30" t="s">
        <v>20</v>
      </c>
      <c r="AA3" s="124" t="s">
        <v>556</v>
      </c>
      <c r="AB3" s="124" t="s">
        <v>476</v>
      </c>
      <c r="AC3" s="4" t="s">
        <v>477</v>
      </c>
      <c r="AD3" s="121" t="s">
        <v>390</v>
      </c>
      <c r="AE3" s="72"/>
      <c r="AF3" s="121" t="s">
        <v>388</v>
      </c>
      <c r="AG3" s="72"/>
      <c r="AH3" s="121" t="s">
        <v>388</v>
      </c>
      <c r="AI3" s="131"/>
      <c r="AJ3" s="121" t="s">
        <v>388</v>
      </c>
      <c r="AK3" s="131"/>
      <c r="AL3" s="121" t="s">
        <v>388</v>
      </c>
      <c r="AM3" s="125">
        <v>1</v>
      </c>
      <c r="AN3" s="152"/>
      <c r="AO3" s="29" t="s">
        <v>402</v>
      </c>
      <c r="AP3" s="29">
        <f>(W3*X3)</f>
        <v>0</v>
      </c>
      <c r="AR3" s="45"/>
    </row>
    <row r="4" spans="1:44" ht="78.75" x14ac:dyDescent="0.2">
      <c r="A4" s="8">
        <v>2</v>
      </c>
      <c r="B4" s="4" t="s">
        <v>26</v>
      </c>
      <c r="C4" s="196" t="s">
        <v>25</v>
      </c>
      <c r="D4" s="4" t="s">
        <v>81</v>
      </c>
      <c r="E4" s="3" t="s">
        <v>9</v>
      </c>
      <c r="F4" s="3" t="s">
        <v>488</v>
      </c>
      <c r="G4" s="156" t="s">
        <v>60</v>
      </c>
      <c r="H4" s="124" t="s">
        <v>548</v>
      </c>
      <c r="I4" s="125" t="s">
        <v>466</v>
      </c>
      <c r="J4" s="125" t="s">
        <v>474</v>
      </c>
      <c r="K4" s="125"/>
      <c r="L4" s="125"/>
      <c r="M4" s="125"/>
      <c r="N4" s="125"/>
      <c r="O4" s="125" t="s">
        <v>385</v>
      </c>
      <c r="P4" s="125"/>
      <c r="Q4" s="125" t="s">
        <v>385</v>
      </c>
      <c r="R4" s="125"/>
      <c r="S4" s="125" t="s">
        <v>385</v>
      </c>
      <c r="T4" s="125"/>
      <c r="U4" s="125" t="s">
        <v>385</v>
      </c>
      <c r="V4" s="124" t="s">
        <v>11</v>
      </c>
      <c r="W4" s="124">
        <v>1</v>
      </c>
      <c r="X4" s="134"/>
      <c r="Y4" s="129" t="s">
        <v>10</v>
      </c>
      <c r="Z4" s="129" t="s">
        <v>19</v>
      </c>
      <c r="AA4" s="124" t="s">
        <v>557</v>
      </c>
      <c r="AB4" s="124" t="s">
        <v>476</v>
      </c>
      <c r="AC4" s="4" t="s">
        <v>477</v>
      </c>
      <c r="AD4" s="121" t="s">
        <v>390</v>
      </c>
      <c r="AE4" s="72"/>
      <c r="AF4" s="121" t="s">
        <v>388</v>
      </c>
      <c r="AG4" s="72"/>
      <c r="AH4" s="121" t="s">
        <v>388</v>
      </c>
      <c r="AI4" s="131"/>
      <c r="AJ4" s="121" t="s">
        <v>388</v>
      </c>
      <c r="AK4" s="131"/>
      <c r="AL4" s="121" t="s">
        <v>388</v>
      </c>
      <c r="AM4" s="125">
        <v>1</v>
      </c>
      <c r="AN4" s="152"/>
      <c r="AO4" s="29" t="s">
        <v>402</v>
      </c>
      <c r="AP4" s="29"/>
      <c r="AR4" s="45"/>
    </row>
    <row r="5" spans="1:44" x14ac:dyDescent="0.2">
      <c r="A5" s="8">
        <v>3</v>
      </c>
      <c r="B5" s="4" t="s">
        <v>26</v>
      </c>
      <c r="C5" s="196" t="s">
        <v>611</v>
      </c>
      <c r="D5" s="4" t="s">
        <v>81</v>
      </c>
      <c r="E5" s="6" t="s">
        <v>163</v>
      </c>
      <c r="F5" s="6" t="s">
        <v>502</v>
      </c>
      <c r="G5" s="6" t="s">
        <v>12</v>
      </c>
      <c r="H5" s="7" t="s">
        <v>561</v>
      </c>
      <c r="I5" s="38" t="s">
        <v>465</v>
      </c>
      <c r="J5" s="116" t="s">
        <v>473</v>
      </c>
      <c r="K5" s="116"/>
      <c r="L5" s="116"/>
      <c r="M5" s="116"/>
      <c r="N5" s="116"/>
      <c r="O5" s="38" t="s">
        <v>385</v>
      </c>
      <c r="P5" s="38" t="s">
        <v>385</v>
      </c>
      <c r="Q5" s="38" t="s">
        <v>385</v>
      </c>
      <c r="R5" s="38" t="s">
        <v>385</v>
      </c>
      <c r="S5" s="38" t="s">
        <v>385</v>
      </c>
      <c r="T5" s="38" t="s">
        <v>385</v>
      </c>
      <c r="U5" s="38" t="s">
        <v>385</v>
      </c>
      <c r="V5" s="8" t="s">
        <v>11</v>
      </c>
      <c r="W5" s="7">
        <v>2</v>
      </c>
      <c r="X5" s="134"/>
      <c r="Y5" s="129"/>
      <c r="Z5" s="129"/>
      <c r="AA5" s="124"/>
      <c r="AB5" s="124"/>
      <c r="AC5" s="124"/>
      <c r="AD5" s="130"/>
      <c r="AE5" s="130"/>
      <c r="AF5" s="130"/>
      <c r="AG5" s="130"/>
      <c r="AH5" s="130"/>
      <c r="AI5" s="130"/>
      <c r="AJ5" s="130"/>
      <c r="AK5" s="130"/>
      <c r="AL5" s="130"/>
      <c r="AM5" s="125"/>
      <c r="AN5" s="29"/>
      <c r="AO5" s="29" t="s">
        <v>402</v>
      </c>
      <c r="AP5" s="29">
        <f>(W5*X5)</f>
        <v>0</v>
      </c>
      <c r="AR5" s="45"/>
    </row>
    <row r="6" spans="1:44" ht="45" x14ac:dyDescent="0.2">
      <c r="A6" s="8">
        <v>4</v>
      </c>
      <c r="B6" s="4" t="s">
        <v>22</v>
      </c>
      <c r="C6" s="196" t="s">
        <v>605</v>
      </c>
      <c r="D6" s="4" t="s">
        <v>71</v>
      </c>
      <c r="E6" s="37" t="s">
        <v>294</v>
      </c>
      <c r="F6" s="37" t="s">
        <v>489</v>
      </c>
      <c r="G6" s="24" t="s">
        <v>164</v>
      </c>
      <c r="H6" s="4" t="s">
        <v>550</v>
      </c>
      <c r="I6" s="116" t="s">
        <v>494</v>
      </c>
      <c r="J6" s="116" t="s">
        <v>473</v>
      </c>
      <c r="K6" s="38" t="s">
        <v>385</v>
      </c>
      <c r="L6" s="38" t="s">
        <v>385</v>
      </c>
      <c r="M6" s="38" t="s">
        <v>385</v>
      </c>
      <c r="N6" s="38" t="s">
        <v>385</v>
      </c>
      <c r="O6" s="117" t="s">
        <v>387</v>
      </c>
      <c r="P6" s="36" t="s">
        <v>385</v>
      </c>
      <c r="Q6" s="36" t="s">
        <v>385</v>
      </c>
      <c r="R6" s="36" t="s">
        <v>385</v>
      </c>
      <c r="S6" s="117" t="s">
        <v>387</v>
      </c>
      <c r="T6" s="36" t="s">
        <v>385</v>
      </c>
      <c r="U6" s="36" t="s">
        <v>385</v>
      </c>
      <c r="V6" s="4" t="s">
        <v>11</v>
      </c>
      <c r="W6" s="4">
        <v>1</v>
      </c>
      <c r="X6" s="134"/>
      <c r="Y6" s="2" t="s">
        <v>28</v>
      </c>
      <c r="Z6" s="2" t="s">
        <v>29</v>
      </c>
      <c r="AA6" s="4" t="s">
        <v>559</v>
      </c>
      <c r="AB6" s="4" t="s">
        <v>493</v>
      </c>
      <c r="AC6" s="4" t="s">
        <v>477</v>
      </c>
      <c r="AD6" s="72" t="s">
        <v>386</v>
      </c>
      <c r="AE6" s="72" t="s">
        <v>386</v>
      </c>
      <c r="AF6" s="121" t="s">
        <v>388</v>
      </c>
      <c r="AG6" s="72" t="s">
        <v>386</v>
      </c>
      <c r="AH6" s="72" t="s">
        <v>386</v>
      </c>
      <c r="AI6" s="121" t="s">
        <v>388</v>
      </c>
      <c r="AJ6" s="72" t="s">
        <v>386</v>
      </c>
      <c r="AK6" s="72" t="s">
        <v>386</v>
      </c>
      <c r="AL6" s="121" t="s">
        <v>388</v>
      </c>
      <c r="AM6" s="38">
        <v>1</v>
      </c>
      <c r="AN6" s="134"/>
      <c r="AO6" s="119" t="s">
        <v>402</v>
      </c>
      <c r="AP6" s="119">
        <f t="shared" ref="AP6:AP14" si="0">(W6*X6)+(AM6*AN6)</f>
        <v>0</v>
      </c>
      <c r="AR6" s="45"/>
    </row>
    <row r="7" spans="1:44" ht="45" x14ac:dyDescent="0.2">
      <c r="A7" s="8">
        <v>5</v>
      </c>
      <c r="B7" s="4" t="s">
        <v>22</v>
      </c>
      <c r="C7" s="196" t="s">
        <v>605</v>
      </c>
      <c r="D7" s="4" t="s">
        <v>71</v>
      </c>
      <c r="E7" s="37" t="s">
        <v>295</v>
      </c>
      <c r="F7" s="37" t="s">
        <v>489</v>
      </c>
      <c r="G7" s="24" t="s">
        <v>164</v>
      </c>
      <c r="H7" s="4" t="s">
        <v>550</v>
      </c>
      <c r="I7" s="116" t="s">
        <v>494</v>
      </c>
      <c r="J7" s="116" t="s">
        <v>473</v>
      </c>
      <c r="K7" s="38" t="s">
        <v>385</v>
      </c>
      <c r="L7" s="38" t="s">
        <v>385</v>
      </c>
      <c r="M7" s="38" t="s">
        <v>385</v>
      </c>
      <c r="N7" s="38" t="s">
        <v>385</v>
      </c>
      <c r="O7" s="117" t="s">
        <v>387</v>
      </c>
      <c r="P7" s="36" t="s">
        <v>385</v>
      </c>
      <c r="Q7" s="36" t="s">
        <v>385</v>
      </c>
      <c r="R7" s="36" t="s">
        <v>385</v>
      </c>
      <c r="S7" s="117" t="s">
        <v>387</v>
      </c>
      <c r="T7" s="36" t="s">
        <v>385</v>
      </c>
      <c r="U7" s="36" t="s">
        <v>385</v>
      </c>
      <c r="V7" s="4" t="s">
        <v>11</v>
      </c>
      <c r="W7" s="4">
        <v>1</v>
      </c>
      <c r="X7" s="134"/>
      <c r="Y7" s="2" t="s">
        <v>28</v>
      </c>
      <c r="Z7" s="2" t="s">
        <v>29</v>
      </c>
      <c r="AA7" s="4" t="s">
        <v>559</v>
      </c>
      <c r="AB7" s="4" t="s">
        <v>493</v>
      </c>
      <c r="AC7" s="4" t="s">
        <v>477</v>
      </c>
      <c r="AD7" s="153" t="s">
        <v>388</v>
      </c>
      <c r="AE7" s="72" t="s">
        <v>386</v>
      </c>
      <c r="AF7" s="72" t="s">
        <v>386</v>
      </c>
      <c r="AG7" s="121" t="s">
        <v>388</v>
      </c>
      <c r="AH7" s="72" t="s">
        <v>386</v>
      </c>
      <c r="AI7" s="72" t="s">
        <v>386</v>
      </c>
      <c r="AJ7" s="121" t="s">
        <v>388</v>
      </c>
      <c r="AK7" s="72" t="s">
        <v>386</v>
      </c>
      <c r="AL7" s="72" t="s">
        <v>386</v>
      </c>
      <c r="AM7" s="38">
        <v>1</v>
      </c>
      <c r="AN7" s="134"/>
      <c r="AO7" s="119" t="s">
        <v>402</v>
      </c>
      <c r="AP7" s="119">
        <f t="shared" si="0"/>
        <v>0</v>
      </c>
      <c r="AR7" s="45"/>
    </row>
    <row r="8" spans="1:44" ht="45" x14ac:dyDescent="0.2">
      <c r="A8" s="8">
        <v>6</v>
      </c>
      <c r="B8" s="4" t="s">
        <v>22</v>
      </c>
      <c r="C8" s="196" t="s">
        <v>605</v>
      </c>
      <c r="D8" s="4" t="s">
        <v>71</v>
      </c>
      <c r="E8" s="37" t="s">
        <v>296</v>
      </c>
      <c r="F8" s="3" t="s">
        <v>488</v>
      </c>
      <c r="G8" s="2" t="s">
        <v>60</v>
      </c>
      <c r="H8" s="4" t="s">
        <v>548</v>
      </c>
      <c r="I8" s="38" t="s">
        <v>466</v>
      </c>
      <c r="J8" s="38" t="s">
        <v>474</v>
      </c>
      <c r="K8" s="38"/>
      <c r="L8" s="38"/>
      <c r="M8" s="38"/>
      <c r="N8" s="38"/>
      <c r="O8" s="38"/>
      <c r="P8" s="38" t="s">
        <v>385</v>
      </c>
      <c r="Q8" s="38"/>
      <c r="R8" s="38" t="s">
        <v>385</v>
      </c>
      <c r="S8" s="125"/>
      <c r="T8" s="38" t="s">
        <v>385</v>
      </c>
      <c r="U8" s="125"/>
      <c r="V8" s="4" t="s">
        <v>11</v>
      </c>
      <c r="W8" s="4">
        <v>1</v>
      </c>
      <c r="X8" s="134"/>
      <c r="Y8" s="2" t="s">
        <v>30</v>
      </c>
      <c r="Z8" s="6" t="s">
        <v>31</v>
      </c>
      <c r="AA8" s="4" t="s">
        <v>559</v>
      </c>
      <c r="AB8" s="4" t="s">
        <v>493</v>
      </c>
      <c r="AC8" s="4" t="s">
        <v>477</v>
      </c>
      <c r="AD8" s="72" t="s">
        <v>386</v>
      </c>
      <c r="AE8" s="72" t="s">
        <v>386</v>
      </c>
      <c r="AF8" s="121" t="s">
        <v>388</v>
      </c>
      <c r="AG8" s="72" t="s">
        <v>386</v>
      </c>
      <c r="AH8" s="72" t="s">
        <v>386</v>
      </c>
      <c r="AI8" s="121" t="s">
        <v>388</v>
      </c>
      <c r="AJ8" s="72" t="s">
        <v>386</v>
      </c>
      <c r="AK8" s="72" t="s">
        <v>386</v>
      </c>
      <c r="AL8" s="121" t="s">
        <v>388</v>
      </c>
      <c r="AM8" s="38">
        <v>1</v>
      </c>
      <c r="AN8" s="134"/>
      <c r="AO8" s="119" t="s">
        <v>402</v>
      </c>
      <c r="AP8" s="119">
        <f t="shared" si="0"/>
        <v>0</v>
      </c>
      <c r="AR8" s="45"/>
    </row>
    <row r="9" spans="1:44" ht="45" x14ac:dyDescent="0.2">
      <c r="A9" s="8">
        <v>7</v>
      </c>
      <c r="B9" s="4" t="s">
        <v>22</v>
      </c>
      <c r="C9" s="196" t="s">
        <v>605</v>
      </c>
      <c r="D9" s="4" t="s">
        <v>71</v>
      </c>
      <c r="E9" s="37" t="s">
        <v>297</v>
      </c>
      <c r="F9" s="3" t="s">
        <v>488</v>
      </c>
      <c r="G9" s="2" t="s">
        <v>60</v>
      </c>
      <c r="H9" s="4" t="s">
        <v>548</v>
      </c>
      <c r="I9" s="38" t="s">
        <v>466</v>
      </c>
      <c r="J9" s="125" t="s">
        <v>474</v>
      </c>
      <c r="K9" s="38"/>
      <c r="L9" s="38"/>
      <c r="M9" s="38"/>
      <c r="N9" s="38"/>
      <c r="O9" s="38"/>
      <c r="P9" s="38" t="s">
        <v>385</v>
      </c>
      <c r="Q9" s="38"/>
      <c r="R9" s="38" t="s">
        <v>385</v>
      </c>
      <c r="S9" s="125"/>
      <c r="T9" s="38" t="s">
        <v>385</v>
      </c>
      <c r="U9" s="125"/>
      <c r="V9" s="4" t="s">
        <v>11</v>
      </c>
      <c r="W9" s="4">
        <v>1</v>
      </c>
      <c r="X9" s="134"/>
      <c r="Y9" s="2" t="s">
        <v>30</v>
      </c>
      <c r="Z9" s="6" t="s">
        <v>31</v>
      </c>
      <c r="AA9" s="4" t="s">
        <v>559</v>
      </c>
      <c r="AB9" s="4" t="s">
        <v>493</v>
      </c>
      <c r="AC9" s="4" t="s">
        <v>477</v>
      </c>
      <c r="AD9" s="121" t="s">
        <v>388</v>
      </c>
      <c r="AE9" s="72" t="s">
        <v>386</v>
      </c>
      <c r="AF9" s="72" t="s">
        <v>386</v>
      </c>
      <c r="AG9" s="121" t="s">
        <v>388</v>
      </c>
      <c r="AH9" s="72" t="s">
        <v>386</v>
      </c>
      <c r="AI9" s="72" t="s">
        <v>386</v>
      </c>
      <c r="AJ9" s="121" t="s">
        <v>388</v>
      </c>
      <c r="AK9" s="72" t="s">
        <v>386</v>
      </c>
      <c r="AL9" s="72" t="s">
        <v>386</v>
      </c>
      <c r="AM9" s="38">
        <v>1</v>
      </c>
      <c r="AN9" s="134"/>
      <c r="AO9" s="119" t="s">
        <v>402</v>
      </c>
      <c r="AP9" s="119">
        <f t="shared" si="0"/>
        <v>0</v>
      </c>
      <c r="AR9" s="45"/>
    </row>
    <row r="10" spans="1:44" ht="45" x14ac:dyDescent="0.2">
      <c r="A10" s="8">
        <v>8</v>
      </c>
      <c r="B10" s="4" t="s">
        <v>44</v>
      </c>
      <c r="C10" s="196" t="s">
        <v>605</v>
      </c>
      <c r="D10" s="4" t="s">
        <v>71</v>
      </c>
      <c r="E10" s="37" t="s">
        <v>298</v>
      </c>
      <c r="F10" s="3" t="s">
        <v>488</v>
      </c>
      <c r="G10" s="2" t="s">
        <v>60</v>
      </c>
      <c r="H10" s="4" t="s">
        <v>548</v>
      </c>
      <c r="I10" s="38" t="s">
        <v>466</v>
      </c>
      <c r="J10" s="38" t="s">
        <v>474</v>
      </c>
      <c r="K10" s="38"/>
      <c r="L10" s="38"/>
      <c r="M10" s="38"/>
      <c r="N10" s="38"/>
      <c r="O10" s="38"/>
      <c r="P10" s="38" t="s">
        <v>385</v>
      </c>
      <c r="Q10" s="38"/>
      <c r="R10" s="38" t="s">
        <v>385</v>
      </c>
      <c r="S10" s="125"/>
      <c r="T10" s="38" t="s">
        <v>385</v>
      </c>
      <c r="U10" s="125"/>
      <c r="V10" s="4" t="s">
        <v>13</v>
      </c>
      <c r="W10" s="4">
        <v>1</v>
      </c>
      <c r="X10" s="134"/>
      <c r="Y10" s="2" t="s">
        <v>30</v>
      </c>
      <c r="Z10" s="6" t="s">
        <v>31</v>
      </c>
      <c r="AA10" s="4" t="s">
        <v>558</v>
      </c>
      <c r="AB10" s="4" t="s">
        <v>493</v>
      </c>
      <c r="AC10" s="4" t="s">
        <v>477</v>
      </c>
      <c r="AD10" s="72" t="s">
        <v>386</v>
      </c>
      <c r="AE10" s="121" t="s">
        <v>388</v>
      </c>
      <c r="AF10" s="72" t="s">
        <v>386</v>
      </c>
      <c r="AG10" s="72" t="s">
        <v>386</v>
      </c>
      <c r="AH10" s="121" t="s">
        <v>388</v>
      </c>
      <c r="AI10" s="72" t="s">
        <v>386</v>
      </c>
      <c r="AJ10" s="72" t="s">
        <v>386</v>
      </c>
      <c r="AK10" s="121" t="s">
        <v>388</v>
      </c>
      <c r="AL10" s="72" t="s">
        <v>386</v>
      </c>
      <c r="AM10" s="38">
        <v>1</v>
      </c>
      <c r="AN10" s="134"/>
      <c r="AO10" s="119" t="s">
        <v>404</v>
      </c>
      <c r="AP10" s="119">
        <f t="shared" si="0"/>
        <v>0</v>
      </c>
      <c r="AR10" s="45"/>
    </row>
    <row r="11" spans="1:44" ht="45" x14ac:dyDescent="0.2">
      <c r="A11" s="8">
        <v>9</v>
      </c>
      <c r="B11" s="4" t="s">
        <v>44</v>
      </c>
      <c r="C11" s="196" t="s">
        <v>605</v>
      </c>
      <c r="D11" s="4" t="s">
        <v>71</v>
      </c>
      <c r="E11" s="37" t="s">
        <v>299</v>
      </c>
      <c r="F11" s="3" t="s">
        <v>488</v>
      </c>
      <c r="G11" s="156" t="s">
        <v>60</v>
      </c>
      <c r="H11" s="124" t="s">
        <v>548</v>
      </c>
      <c r="I11" s="125" t="s">
        <v>466</v>
      </c>
      <c r="J11" s="125" t="s">
        <v>474</v>
      </c>
      <c r="K11" s="125"/>
      <c r="L11" s="125"/>
      <c r="M11" s="125"/>
      <c r="N11" s="125"/>
      <c r="O11" s="125" t="s">
        <v>385</v>
      </c>
      <c r="P11" s="125"/>
      <c r="Q11" s="125" t="s">
        <v>385</v>
      </c>
      <c r="R11" s="125"/>
      <c r="S11" s="125" t="s">
        <v>385</v>
      </c>
      <c r="T11" s="125"/>
      <c r="U11" s="125" t="s">
        <v>385</v>
      </c>
      <c r="V11" s="124" t="s">
        <v>13</v>
      </c>
      <c r="W11" s="124">
        <v>1</v>
      </c>
      <c r="X11" s="134"/>
      <c r="Y11" s="2" t="s">
        <v>30</v>
      </c>
      <c r="Z11" s="6" t="s">
        <v>31</v>
      </c>
      <c r="AA11" s="4" t="s">
        <v>558</v>
      </c>
      <c r="AB11" s="4" t="s">
        <v>493</v>
      </c>
      <c r="AC11" s="4" t="s">
        <v>477</v>
      </c>
      <c r="AD11" s="72" t="s">
        <v>386</v>
      </c>
      <c r="AE11" s="121" t="s">
        <v>388</v>
      </c>
      <c r="AF11" s="72" t="s">
        <v>386</v>
      </c>
      <c r="AG11" s="72" t="s">
        <v>386</v>
      </c>
      <c r="AH11" s="121" t="s">
        <v>388</v>
      </c>
      <c r="AI11" s="72" t="s">
        <v>386</v>
      </c>
      <c r="AJ11" s="72" t="s">
        <v>386</v>
      </c>
      <c r="AK11" s="121" t="s">
        <v>388</v>
      </c>
      <c r="AL11" s="72" t="s">
        <v>386</v>
      </c>
      <c r="AM11" s="38">
        <v>1</v>
      </c>
      <c r="AN11" s="134"/>
      <c r="AO11" s="119" t="s">
        <v>404</v>
      </c>
      <c r="AP11" s="119">
        <f t="shared" si="0"/>
        <v>0</v>
      </c>
    </row>
    <row r="12" spans="1:44" ht="45" x14ac:dyDescent="0.2">
      <c r="A12" s="8">
        <v>10</v>
      </c>
      <c r="B12" s="4" t="s">
        <v>46</v>
      </c>
      <c r="C12" s="196" t="s">
        <v>605</v>
      </c>
      <c r="D12" s="4" t="s">
        <v>71</v>
      </c>
      <c r="E12" s="37" t="s">
        <v>61</v>
      </c>
      <c r="F12" s="3" t="s">
        <v>488</v>
      </c>
      <c r="G12" s="2" t="s">
        <v>60</v>
      </c>
      <c r="H12" s="4" t="s">
        <v>548</v>
      </c>
      <c r="I12" s="38" t="s">
        <v>466</v>
      </c>
      <c r="J12" s="38" t="s">
        <v>474</v>
      </c>
      <c r="K12" s="38"/>
      <c r="L12" s="38"/>
      <c r="M12" s="38"/>
      <c r="N12" s="38"/>
      <c r="O12" s="38"/>
      <c r="P12" s="38" t="s">
        <v>385</v>
      </c>
      <c r="Q12" s="38"/>
      <c r="R12" s="38" t="s">
        <v>385</v>
      </c>
      <c r="S12" s="125"/>
      <c r="T12" s="38" t="s">
        <v>385</v>
      </c>
      <c r="U12" s="125"/>
      <c r="V12" s="4" t="s">
        <v>13</v>
      </c>
      <c r="W12" s="4">
        <v>1</v>
      </c>
      <c r="X12" s="134"/>
      <c r="Y12" s="2" t="s">
        <v>75</v>
      </c>
      <c r="Z12" s="6" t="s">
        <v>76</v>
      </c>
      <c r="AA12" s="4" t="s">
        <v>559</v>
      </c>
      <c r="AB12" s="4" t="s">
        <v>493</v>
      </c>
      <c r="AC12" s="4" t="s">
        <v>477</v>
      </c>
      <c r="AD12" s="72"/>
      <c r="AE12" s="72" t="s">
        <v>386</v>
      </c>
      <c r="AF12" s="72" t="s">
        <v>386</v>
      </c>
      <c r="AG12" s="121" t="s">
        <v>388</v>
      </c>
      <c r="AH12" s="72" t="s">
        <v>386</v>
      </c>
      <c r="AI12" s="72" t="s">
        <v>386</v>
      </c>
      <c r="AJ12" s="121" t="s">
        <v>388</v>
      </c>
      <c r="AK12" s="72" t="s">
        <v>386</v>
      </c>
      <c r="AL12" s="72" t="s">
        <v>386</v>
      </c>
      <c r="AM12" s="38">
        <v>1</v>
      </c>
      <c r="AN12" s="134"/>
      <c r="AO12" s="119" t="s">
        <v>404</v>
      </c>
      <c r="AP12" s="119">
        <f t="shared" si="0"/>
        <v>0</v>
      </c>
    </row>
    <row r="13" spans="1:44" ht="45" x14ac:dyDescent="0.2">
      <c r="A13" s="8">
        <v>11</v>
      </c>
      <c r="B13" s="4" t="s">
        <v>46</v>
      </c>
      <c r="C13" s="196" t="s">
        <v>605</v>
      </c>
      <c r="D13" s="4" t="s">
        <v>71</v>
      </c>
      <c r="E13" s="37" t="s">
        <v>62</v>
      </c>
      <c r="F13" s="3" t="s">
        <v>488</v>
      </c>
      <c r="G13" s="2" t="s">
        <v>60</v>
      </c>
      <c r="H13" s="4" t="s">
        <v>548</v>
      </c>
      <c r="I13" s="38" t="s">
        <v>466</v>
      </c>
      <c r="J13" s="38" t="s">
        <v>474</v>
      </c>
      <c r="K13" s="38"/>
      <c r="L13" s="38"/>
      <c r="M13" s="38"/>
      <c r="N13" s="38"/>
      <c r="O13" s="38"/>
      <c r="P13" s="38" t="s">
        <v>385</v>
      </c>
      <c r="Q13" s="38"/>
      <c r="R13" s="38" t="s">
        <v>385</v>
      </c>
      <c r="S13" s="125"/>
      <c r="T13" s="38" t="s">
        <v>385</v>
      </c>
      <c r="U13" s="125"/>
      <c r="V13" s="4" t="s">
        <v>13</v>
      </c>
      <c r="W13" s="4">
        <v>1</v>
      </c>
      <c r="X13" s="134"/>
      <c r="Y13" s="2" t="s">
        <v>414</v>
      </c>
      <c r="Z13" s="6" t="s">
        <v>79</v>
      </c>
      <c r="AA13" s="4" t="s">
        <v>559</v>
      </c>
      <c r="AB13" s="4" t="s">
        <v>493</v>
      </c>
      <c r="AC13" s="4" t="s">
        <v>477</v>
      </c>
      <c r="AD13" s="72"/>
      <c r="AE13" s="72" t="s">
        <v>386</v>
      </c>
      <c r="AF13" s="72" t="s">
        <v>386</v>
      </c>
      <c r="AG13" s="121" t="s">
        <v>388</v>
      </c>
      <c r="AH13" s="72" t="s">
        <v>386</v>
      </c>
      <c r="AI13" s="72" t="s">
        <v>386</v>
      </c>
      <c r="AJ13" s="121" t="s">
        <v>388</v>
      </c>
      <c r="AK13" s="72" t="s">
        <v>386</v>
      </c>
      <c r="AL13" s="72" t="s">
        <v>386</v>
      </c>
      <c r="AM13" s="38">
        <v>1</v>
      </c>
      <c r="AN13" s="134"/>
      <c r="AO13" s="119" t="s">
        <v>404</v>
      </c>
      <c r="AP13" s="119">
        <f t="shared" si="0"/>
        <v>0</v>
      </c>
    </row>
    <row r="14" spans="1:44" ht="45" x14ac:dyDescent="0.2">
      <c r="A14" s="8">
        <v>12</v>
      </c>
      <c r="B14" s="4" t="s">
        <v>46</v>
      </c>
      <c r="C14" s="196" t="s">
        <v>605</v>
      </c>
      <c r="D14" s="4" t="s">
        <v>71</v>
      </c>
      <c r="E14" s="37" t="s">
        <v>63</v>
      </c>
      <c r="F14" s="3" t="s">
        <v>488</v>
      </c>
      <c r="G14" s="2" t="s">
        <v>60</v>
      </c>
      <c r="H14" s="4" t="s">
        <v>548</v>
      </c>
      <c r="I14" s="38" t="s">
        <v>466</v>
      </c>
      <c r="J14" s="38" t="s">
        <v>474</v>
      </c>
      <c r="K14" s="38"/>
      <c r="L14" s="38"/>
      <c r="M14" s="38"/>
      <c r="N14" s="38"/>
      <c r="O14" s="38"/>
      <c r="P14" s="38" t="s">
        <v>385</v>
      </c>
      <c r="Q14" s="38"/>
      <c r="R14" s="38" t="s">
        <v>385</v>
      </c>
      <c r="S14" s="125"/>
      <c r="T14" s="38" t="s">
        <v>385</v>
      </c>
      <c r="U14" s="125"/>
      <c r="V14" s="4" t="s">
        <v>13</v>
      </c>
      <c r="W14" s="4">
        <v>1</v>
      </c>
      <c r="X14" s="134"/>
      <c r="Y14" s="2" t="s">
        <v>64</v>
      </c>
      <c r="Z14" s="6" t="s">
        <v>65</v>
      </c>
      <c r="AA14" s="4" t="s">
        <v>559</v>
      </c>
      <c r="AB14" s="4" t="s">
        <v>493</v>
      </c>
      <c r="AC14" s="4" t="s">
        <v>477</v>
      </c>
      <c r="AD14" s="72" t="s">
        <v>386</v>
      </c>
      <c r="AE14" s="72" t="s">
        <v>386</v>
      </c>
      <c r="AF14" s="121" t="s">
        <v>388</v>
      </c>
      <c r="AG14" s="72" t="s">
        <v>386</v>
      </c>
      <c r="AH14" s="72" t="s">
        <v>386</v>
      </c>
      <c r="AI14" s="121" t="s">
        <v>388</v>
      </c>
      <c r="AJ14" s="72" t="s">
        <v>386</v>
      </c>
      <c r="AK14" s="72" t="s">
        <v>386</v>
      </c>
      <c r="AL14" s="121" t="s">
        <v>388</v>
      </c>
      <c r="AM14" s="38">
        <v>1</v>
      </c>
      <c r="AN14" s="134"/>
      <c r="AO14" s="119" t="s">
        <v>404</v>
      </c>
      <c r="AP14" s="119">
        <f t="shared" si="0"/>
        <v>0</v>
      </c>
    </row>
    <row r="15" spans="1:44" ht="45" x14ac:dyDescent="0.2">
      <c r="A15" s="8">
        <v>13</v>
      </c>
      <c r="B15" s="4" t="s">
        <v>46</v>
      </c>
      <c r="C15" s="196" t="s">
        <v>605</v>
      </c>
      <c r="D15" s="4" t="s">
        <v>71</v>
      </c>
      <c r="E15" s="37" t="s">
        <v>66</v>
      </c>
      <c r="F15" s="3" t="s">
        <v>488</v>
      </c>
      <c r="G15" s="2" t="s">
        <v>60</v>
      </c>
      <c r="H15" s="4" t="s">
        <v>548</v>
      </c>
      <c r="I15" s="38" t="s">
        <v>466</v>
      </c>
      <c r="J15" s="38" t="s">
        <v>474</v>
      </c>
      <c r="K15" s="38"/>
      <c r="L15" s="38"/>
      <c r="M15" s="38"/>
      <c r="N15" s="38"/>
      <c r="O15" s="38"/>
      <c r="P15" s="38" t="s">
        <v>385</v>
      </c>
      <c r="Q15" s="38"/>
      <c r="R15" s="38" t="s">
        <v>385</v>
      </c>
      <c r="S15" s="125"/>
      <c r="T15" s="38" t="s">
        <v>385</v>
      </c>
      <c r="U15" s="125"/>
      <c r="V15" s="4" t="s">
        <v>13</v>
      </c>
      <c r="W15" s="4">
        <v>1</v>
      </c>
      <c r="X15" s="134"/>
      <c r="Y15" s="2" t="s">
        <v>67</v>
      </c>
      <c r="Z15" s="6" t="s">
        <v>65</v>
      </c>
      <c r="AA15" s="4" t="s">
        <v>559</v>
      </c>
      <c r="AB15" s="4" t="s">
        <v>493</v>
      </c>
      <c r="AC15" s="4" t="s">
        <v>477</v>
      </c>
      <c r="AD15" s="72" t="s">
        <v>386</v>
      </c>
      <c r="AE15" s="72" t="s">
        <v>386</v>
      </c>
      <c r="AF15" s="121" t="s">
        <v>388</v>
      </c>
      <c r="AG15" s="72" t="s">
        <v>386</v>
      </c>
      <c r="AH15" s="72" t="s">
        <v>386</v>
      </c>
      <c r="AI15" s="121" t="s">
        <v>388</v>
      </c>
      <c r="AJ15" s="72" t="s">
        <v>386</v>
      </c>
      <c r="AK15" s="72" t="s">
        <v>386</v>
      </c>
      <c r="AL15" s="121" t="s">
        <v>388</v>
      </c>
      <c r="AM15" s="38">
        <v>1</v>
      </c>
      <c r="AN15" s="134"/>
      <c r="AO15" s="119" t="s">
        <v>404</v>
      </c>
      <c r="AP15" s="119">
        <f t="shared" ref="AP15:AP45" si="1">(W15*X15)+(AM15*AN15)</f>
        <v>0</v>
      </c>
    </row>
    <row r="16" spans="1:44" ht="45" x14ac:dyDescent="0.2">
      <c r="A16" s="8">
        <v>14</v>
      </c>
      <c r="B16" s="4" t="s">
        <v>46</v>
      </c>
      <c r="C16" s="196" t="s">
        <v>605</v>
      </c>
      <c r="D16" s="4" t="s">
        <v>71</v>
      </c>
      <c r="E16" s="37" t="s">
        <v>324</v>
      </c>
      <c r="F16" s="3" t="s">
        <v>488</v>
      </c>
      <c r="G16" s="2" t="s">
        <v>60</v>
      </c>
      <c r="H16" s="4" t="s">
        <v>548</v>
      </c>
      <c r="I16" s="38" t="s">
        <v>466</v>
      </c>
      <c r="J16" s="38" t="s">
        <v>474</v>
      </c>
      <c r="K16" s="38"/>
      <c r="L16" s="38"/>
      <c r="M16" s="38"/>
      <c r="N16" s="38"/>
      <c r="O16" s="38"/>
      <c r="P16" s="38" t="s">
        <v>385</v>
      </c>
      <c r="Q16" s="38"/>
      <c r="R16" s="38" t="s">
        <v>385</v>
      </c>
      <c r="S16" s="125"/>
      <c r="T16" s="38" t="s">
        <v>385</v>
      </c>
      <c r="U16" s="125"/>
      <c r="V16" s="4" t="s">
        <v>13</v>
      </c>
      <c r="W16" s="4">
        <v>1</v>
      </c>
      <c r="X16" s="134"/>
      <c r="Y16" s="2" t="s">
        <v>68</v>
      </c>
      <c r="Z16" s="6" t="s">
        <v>29</v>
      </c>
      <c r="AA16" s="4" t="s">
        <v>559</v>
      </c>
      <c r="AB16" s="4" t="s">
        <v>493</v>
      </c>
      <c r="AC16" s="4" t="s">
        <v>477</v>
      </c>
      <c r="AD16" s="153" t="s">
        <v>388</v>
      </c>
      <c r="AE16" s="72" t="s">
        <v>386</v>
      </c>
      <c r="AF16" s="72" t="s">
        <v>386</v>
      </c>
      <c r="AG16" s="121" t="s">
        <v>388</v>
      </c>
      <c r="AH16" s="72" t="s">
        <v>386</v>
      </c>
      <c r="AI16" s="72" t="s">
        <v>386</v>
      </c>
      <c r="AJ16" s="121" t="s">
        <v>388</v>
      </c>
      <c r="AK16" s="72" t="s">
        <v>386</v>
      </c>
      <c r="AL16" s="72" t="s">
        <v>386</v>
      </c>
      <c r="AM16" s="38">
        <v>1</v>
      </c>
      <c r="AN16" s="134"/>
      <c r="AO16" s="119" t="s">
        <v>404</v>
      </c>
      <c r="AP16" s="119">
        <f t="shared" si="1"/>
        <v>0</v>
      </c>
    </row>
    <row r="17" spans="1:42" ht="45" x14ac:dyDescent="0.2">
      <c r="A17" s="8">
        <v>15</v>
      </c>
      <c r="B17" s="4" t="s">
        <v>46</v>
      </c>
      <c r="C17" s="196" t="s">
        <v>605</v>
      </c>
      <c r="D17" s="4" t="s">
        <v>71</v>
      </c>
      <c r="E17" s="37" t="s">
        <v>325</v>
      </c>
      <c r="F17" s="3" t="s">
        <v>488</v>
      </c>
      <c r="G17" s="2" t="s">
        <v>60</v>
      </c>
      <c r="H17" s="4" t="s">
        <v>548</v>
      </c>
      <c r="I17" s="38" t="s">
        <v>466</v>
      </c>
      <c r="J17" s="38" t="s">
        <v>474</v>
      </c>
      <c r="K17" s="38"/>
      <c r="L17" s="38"/>
      <c r="M17" s="38"/>
      <c r="N17" s="38"/>
      <c r="O17" s="38"/>
      <c r="P17" s="38" t="s">
        <v>385</v>
      </c>
      <c r="Q17" s="38"/>
      <c r="R17" s="38" t="s">
        <v>385</v>
      </c>
      <c r="S17" s="125"/>
      <c r="T17" s="38" t="s">
        <v>385</v>
      </c>
      <c r="U17" s="125"/>
      <c r="V17" s="4" t="s">
        <v>13</v>
      </c>
      <c r="W17" s="4">
        <v>1</v>
      </c>
      <c r="X17" s="134"/>
      <c r="Y17" s="2" t="s">
        <v>68</v>
      </c>
      <c r="Z17" s="6" t="s">
        <v>29</v>
      </c>
      <c r="AA17" s="4" t="s">
        <v>559</v>
      </c>
      <c r="AB17" s="4" t="s">
        <v>493</v>
      </c>
      <c r="AC17" s="4" t="s">
        <v>477</v>
      </c>
      <c r="AD17" s="153" t="s">
        <v>388</v>
      </c>
      <c r="AE17" s="72" t="s">
        <v>386</v>
      </c>
      <c r="AF17" s="72" t="s">
        <v>386</v>
      </c>
      <c r="AG17" s="121" t="s">
        <v>388</v>
      </c>
      <c r="AH17" s="72" t="s">
        <v>386</v>
      </c>
      <c r="AI17" s="72" t="s">
        <v>386</v>
      </c>
      <c r="AJ17" s="121" t="s">
        <v>388</v>
      </c>
      <c r="AK17" s="72" t="s">
        <v>386</v>
      </c>
      <c r="AL17" s="72" t="s">
        <v>386</v>
      </c>
      <c r="AM17" s="38">
        <v>1</v>
      </c>
      <c r="AN17" s="134"/>
      <c r="AO17" s="119" t="s">
        <v>404</v>
      </c>
      <c r="AP17" s="119">
        <f t="shared" si="1"/>
        <v>0</v>
      </c>
    </row>
    <row r="18" spans="1:42" ht="45" x14ac:dyDescent="0.2">
      <c r="A18" s="8">
        <v>16</v>
      </c>
      <c r="B18" s="4" t="s">
        <v>46</v>
      </c>
      <c r="C18" s="196" t="s">
        <v>605</v>
      </c>
      <c r="D18" s="4" t="s">
        <v>71</v>
      </c>
      <c r="E18" s="37" t="s">
        <v>326</v>
      </c>
      <c r="F18" s="3" t="s">
        <v>488</v>
      </c>
      <c r="G18" s="2" t="s">
        <v>60</v>
      </c>
      <c r="H18" s="4" t="s">
        <v>548</v>
      </c>
      <c r="I18" s="38" t="s">
        <v>466</v>
      </c>
      <c r="J18" s="38" t="s">
        <v>474</v>
      </c>
      <c r="K18" s="38"/>
      <c r="L18" s="38"/>
      <c r="M18" s="38"/>
      <c r="N18" s="38"/>
      <c r="O18" s="38"/>
      <c r="P18" s="38" t="s">
        <v>385</v>
      </c>
      <c r="Q18" s="38"/>
      <c r="R18" s="38" t="s">
        <v>385</v>
      </c>
      <c r="S18" s="125"/>
      <c r="T18" s="38" t="s">
        <v>385</v>
      </c>
      <c r="U18" s="125"/>
      <c r="V18" s="4" t="s">
        <v>13</v>
      </c>
      <c r="W18" s="4">
        <v>1</v>
      </c>
      <c r="X18" s="134"/>
      <c r="Y18" s="2" t="s">
        <v>68</v>
      </c>
      <c r="Z18" s="6" t="s">
        <v>29</v>
      </c>
      <c r="AA18" s="4" t="s">
        <v>559</v>
      </c>
      <c r="AB18" s="4" t="s">
        <v>493</v>
      </c>
      <c r="AC18" s="4" t="s">
        <v>477</v>
      </c>
      <c r="AD18" s="153" t="s">
        <v>388</v>
      </c>
      <c r="AE18" s="72" t="s">
        <v>386</v>
      </c>
      <c r="AF18" s="72" t="s">
        <v>386</v>
      </c>
      <c r="AG18" s="121" t="s">
        <v>388</v>
      </c>
      <c r="AH18" s="72" t="s">
        <v>386</v>
      </c>
      <c r="AI18" s="72" t="s">
        <v>386</v>
      </c>
      <c r="AJ18" s="121" t="s">
        <v>388</v>
      </c>
      <c r="AK18" s="72" t="s">
        <v>386</v>
      </c>
      <c r="AL18" s="72" t="s">
        <v>386</v>
      </c>
      <c r="AM18" s="38">
        <v>1</v>
      </c>
      <c r="AN18" s="134"/>
      <c r="AO18" s="119" t="s">
        <v>404</v>
      </c>
      <c r="AP18" s="119">
        <f t="shared" si="1"/>
        <v>0</v>
      </c>
    </row>
    <row r="19" spans="1:42" ht="45" x14ac:dyDescent="0.2">
      <c r="A19" s="8">
        <v>17</v>
      </c>
      <c r="B19" s="4" t="s">
        <v>46</v>
      </c>
      <c r="C19" s="196" t="s">
        <v>606</v>
      </c>
      <c r="D19" s="4" t="s">
        <v>72</v>
      </c>
      <c r="E19" s="37" t="s">
        <v>199</v>
      </c>
      <c r="F19" s="3" t="s">
        <v>488</v>
      </c>
      <c r="G19" s="2" t="s">
        <v>60</v>
      </c>
      <c r="H19" s="4" t="s">
        <v>548</v>
      </c>
      <c r="I19" s="38" t="s">
        <v>466</v>
      </c>
      <c r="J19" s="38" t="s">
        <v>474</v>
      </c>
      <c r="K19" s="38"/>
      <c r="L19" s="38"/>
      <c r="M19" s="38"/>
      <c r="N19" s="38"/>
      <c r="O19" s="38" t="s">
        <v>385</v>
      </c>
      <c r="P19" s="38" t="s">
        <v>385</v>
      </c>
      <c r="Q19" s="38"/>
      <c r="R19" s="38" t="s">
        <v>385</v>
      </c>
      <c r="S19" s="125"/>
      <c r="T19" s="38" t="s">
        <v>385</v>
      </c>
      <c r="U19" s="125"/>
      <c r="V19" s="4" t="s">
        <v>13</v>
      </c>
      <c r="W19" s="4">
        <v>1</v>
      </c>
      <c r="X19" s="134"/>
      <c r="Y19" s="2" t="s">
        <v>94</v>
      </c>
      <c r="Z19" s="6" t="s">
        <v>69</v>
      </c>
      <c r="AA19" s="4" t="s">
        <v>559</v>
      </c>
      <c r="AB19" s="4" t="s">
        <v>493</v>
      </c>
      <c r="AC19" s="4" t="s">
        <v>477</v>
      </c>
      <c r="AD19" s="153" t="s">
        <v>388</v>
      </c>
      <c r="AE19" s="72" t="s">
        <v>386</v>
      </c>
      <c r="AF19" s="72" t="s">
        <v>386</v>
      </c>
      <c r="AG19" s="121" t="s">
        <v>388</v>
      </c>
      <c r="AH19" s="72" t="s">
        <v>386</v>
      </c>
      <c r="AI19" s="72" t="s">
        <v>386</v>
      </c>
      <c r="AJ19" s="121" t="s">
        <v>388</v>
      </c>
      <c r="AK19" s="72" t="s">
        <v>386</v>
      </c>
      <c r="AL19" s="72" t="s">
        <v>386</v>
      </c>
      <c r="AM19" s="38">
        <v>1</v>
      </c>
      <c r="AN19" s="134"/>
      <c r="AO19" s="119" t="s">
        <v>404</v>
      </c>
      <c r="AP19" s="119">
        <f t="shared" si="1"/>
        <v>0</v>
      </c>
    </row>
    <row r="20" spans="1:42" ht="45" x14ac:dyDescent="0.2">
      <c r="A20" s="8">
        <v>18</v>
      </c>
      <c r="B20" s="4" t="s">
        <v>46</v>
      </c>
      <c r="C20" s="196" t="s">
        <v>606</v>
      </c>
      <c r="D20" s="4" t="s">
        <v>80</v>
      </c>
      <c r="E20" s="37" t="s">
        <v>73</v>
      </c>
      <c r="F20" s="25" t="s">
        <v>490</v>
      </c>
      <c r="G20" s="2" t="s">
        <v>74</v>
      </c>
      <c r="H20" s="4" t="s">
        <v>575</v>
      </c>
      <c r="I20" s="116" t="s">
        <v>494</v>
      </c>
      <c r="J20" s="116" t="s">
        <v>473</v>
      </c>
      <c r="K20" s="118" t="s">
        <v>389</v>
      </c>
      <c r="L20" s="118" t="s">
        <v>387</v>
      </c>
      <c r="M20" s="118" t="s">
        <v>385</v>
      </c>
      <c r="N20" s="38"/>
      <c r="O20" s="38" t="s">
        <v>385</v>
      </c>
      <c r="P20" s="118" t="s">
        <v>387</v>
      </c>
      <c r="Q20" s="38" t="s">
        <v>385</v>
      </c>
      <c r="R20" s="36" t="s">
        <v>385</v>
      </c>
      <c r="S20" s="36" t="s">
        <v>385</v>
      </c>
      <c r="T20" s="117" t="s">
        <v>387</v>
      </c>
      <c r="U20" s="36" t="s">
        <v>385</v>
      </c>
      <c r="V20" s="4" t="s">
        <v>13</v>
      </c>
      <c r="W20" s="4">
        <v>1</v>
      </c>
      <c r="X20" s="134"/>
      <c r="Y20" s="2" t="s">
        <v>75</v>
      </c>
      <c r="Z20" s="6" t="s">
        <v>76</v>
      </c>
      <c r="AA20" s="4" t="s">
        <v>559</v>
      </c>
      <c r="AB20" s="4" t="s">
        <v>493</v>
      </c>
      <c r="AC20" s="4" t="s">
        <v>477</v>
      </c>
      <c r="AD20" s="72" t="s">
        <v>386</v>
      </c>
      <c r="AE20" s="72" t="s">
        <v>386</v>
      </c>
      <c r="AF20" s="121" t="s">
        <v>388</v>
      </c>
      <c r="AG20" s="72" t="s">
        <v>386</v>
      </c>
      <c r="AH20" s="72" t="s">
        <v>386</v>
      </c>
      <c r="AI20" s="121" t="s">
        <v>388</v>
      </c>
      <c r="AJ20" s="72" t="s">
        <v>386</v>
      </c>
      <c r="AK20" s="72" t="s">
        <v>386</v>
      </c>
      <c r="AL20" s="121" t="s">
        <v>388</v>
      </c>
      <c r="AM20" s="38">
        <v>1</v>
      </c>
      <c r="AN20" s="134"/>
      <c r="AO20" s="119" t="s">
        <v>404</v>
      </c>
      <c r="AP20" s="119">
        <f t="shared" si="1"/>
        <v>0</v>
      </c>
    </row>
    <row r="21" spans="1:42" ht="45" x14ac:dyDescent="0.2">
      <c r="A21" s="8">
        <v>19</v>
      </c>
      <c r="B21" s="4" t="s">
        <v>46</v>
      </c>
      <c r="C21" s="196" t="s">
        <v>606</v>
      </c>
      <c r="D21" s="4" t="s">
        <v>80</v>
      </c>
      <c r="E21" s="37" t="s">
        <v>77</v>
      </c>
      <c r="F21" s="25" t="s">
        <v>490</v>
      </c>
      <c r="G21" s="2" t="s">
        <v>74</v>
      </c>
      <c r="H21" s="4" t="s">
        <v>575</v>
      </c>
      <c r="I21" s="116" t="s">
        <v>494</v>
      </c>
      <c r="J21" s="116" t="s">
        <v>473</v>
      </c>
      <c r="K21" s="118" t="s">
        <v>385</v>
      </c>
      <c r="L21" s="118" t="s">
        <v>387</v>
      </c>
      <c r="M21" s="118" t="s">
        <v>385</v>
      </c>
      <c r="N21" s="38"/>
      <c r="O21" s="38" t="s">
        <v>385</v>
      </c>
      <c r="P21" s="118" t="s">
        <v>387</v>
      </c>
      <c r="Q21" s="38" t="s">
        <v>385</v>
      </c>
      <c r="R21" s="36" t="s">
        <v>385</v>
      </c>
      <c r="S21" s="36" t="s">
        <v>385</v>
      </c>
      <c r="T21" s="117" t="s">
        <v>387</v>
      </c>
      <c r="U21" s="36" t="s">
        <v>385</v>
      </c>
      <c r="V21" s="4" t="s">
        <v>13</v>
      </c>
      <c r="W21" s="4">
        <v>1</v>
      </c>
      <c r="X21" s="134"/>
      <c r="Y21" s="2" t="s">
        <v>78</v>
      </c>
      <c r="Z21" s="6" t="s">
        <v>79</v>
      </c>
      <c r="AA21" s="4" t="s">
        <v>559</v>
      </c>
      <c r="AB21" s="4" t="s">
        <v>493</v>
      </c>
      <c r="AC21" s="4" t="s">
        <v>477</v>
      </c>
      <c r="AD21" s="72" t="s">
        <v>386</v>
      </c>
      <c r="AE21" s="72" t="s">
        <v>386</v>
      </c>
      <c r="AF21" s="121" t="s">
        <v>388</v>
      </c>
      <c r="AG21" s="72" t="s">
        <v>386</v>
      </c>
      <c r="AH21" s="72" t="s">
        <v>386</v>
      </c>
      <c r="AI21" s="121" t="s">
        <v>388</v>
      </c>
      <c r="AJ21" s="72" t="s">
        <v>386</v>
      </c>
      <c r="AK21" s="72" t="s">
        <v>386</v>
      </c>
      <c r="AL21" s="121" t="s">
        <v>388</v>
      </c>
      <c r="AM21" s="38">
        <v>1</v>
      </c>
      <c r="AN21" s="134"/>
      <c r="AO21" s="119" t="s">
        <v>404</v>
      </c>
      <c r="AP21" s="119">
        <f t="shared" si="1"/>
        <v>0</v>
      </c>
    </row>
    <row r="22" spans="1:42" ht="45" x14ac:dyDescent="0.2">
      <c r="A22" s="8">
        <v>20</v>
      </c>
      <c r="B22" s="4" t="s">
        <v>46</v>
      </c>
      <c r="C22" s="196" t="s">
        <v>606</v>
      </c>
      <c r="D22" s="4" t="s">
        <v>87</v>
      </c>
      <c r="E22" s="25" t="s">
        <v>82</v>
      </c>
      <c r="F22" s="3" t="s">
        <v>488</v>
      </c>
      <c r="G22" s="2" t="s">
        <v>60</v>
      </c>
      <c r="H22" s="4" t="s">
        <v>548</v>
      </c>
      <c r="I22" s="38" t="s">
        <v>466</v>
      </c>
      <c r="J22" s="38" t="s">
        <v>474</v>
      </c>
      <c r="K22" s="38"/>
      <c r="L22" s="38"/>
      <c r="M22" s="38"/>
      <c r="N22" s="38"/>
      <c r="O22" s="38"/>
      <c r="P22" s="38" t="s">
        <v>385</v>
      </c>
      <c r="Q22" s="38"/>
      <c r="R22" s="38" t="s">
        <v>385</v>
      </c>
      <c r="S22" s="125"/>
      <c r="T22" s="38" t="s">
        <v>385</v>
      </c>
      <c r="U22" s="125"/>
      <c r="V22" s="4" t="s">
        <v>13</v>
      </c>
      <c r="W22" s="8">
        <v>1</v>
      </c>
      <c r="X22" s="134"/>
      <c r="Y22" s="24" t="s">
        <v>217</v>
      </c>
      <c r="Z22" s="3" t="s">
        <v>176</v>
      </c>
      <c r="AA22" s="4" t="s">
        <v>555</v>
      </c>
      <c r="AB22" s="4" t="s">
        <v>476</v>
      </c>
      <c r="AC22" s="4" t="s">
        <v>477</v>
      </c>
      <c r="AD22" s="72" t="s">
        <v>390</v>
      </c>
      <c r="AE22" s="72"/>
      <c r="AF22" s="72" t="s">
        <v>388</v>
      </c>
      <c r="AG22" s="72" t="s">
        <v>388</v>
      </c>
      <c r="AH22" s="72"/>
      <c r="AI22" s="121" t="s">
        <v>388</v>
      </c>
      <c r="AJ22" s="131"/>
      <c r="AK22" s="121" t="s">
        <v>388</v>
      </c>
      <c r="AL22" s="131"/>
      <c r="AM22" s="38">
        <v>1</v>
      </c>
      <c r="AN22" s="134"/>
      <c r="AO22" s="119" t="s">
        <v>404</v>
      </c>
      <c r="AP22" s="119">
        <f t="shared" si="1"/>
        <v>0</v>
      </c>
    </row>
    <row r="23" spans="1:42" ht="45" x14ac:dyDescent="0.2">
      <c r="A23" s="8">
        <v>21</v>
      </c>
      <c r="B23" s="4" t="s">
        <v>46</v>
      </c>
      <c r="C23" s="196" t="s">
        <v>606</v>
      </c>
      <c r="D23" s="4" t="s">
        <v>72</v>
      </c>
      <c r="E23" s="25" t="s">
        <v>84</v>
      </c>
      <c r="F23" s="3" t="s">
        <v>488</v>
      </c>
      <c r="G23" s="2" t="s">
        <v>60</v>
      </c>
      <c r="H23" s="4" t="s">
        <v>548</v>
      </c>
      <c r="I23" s="38" t="s">
        <v>466</v>
      </c>
      <c r="J23" s="38" t="s">
        <v>474</v>
      </c>
      <c r="K23" s="38"/>
      <c r="L23" s="38"/>
      <c r="M23" s="38"/>
      <c r="N23" s="38"/>
      <c r="O23" s="38"/>
      <c r="P23" s="38" t="s">
        <v>385</v>
      </c>
      <c r="Q23" s="38"/>
      <c r="R23" s="38" t="s">
        <v>385</v>
      </c>
      <c r="S23" s="125"/>
      <c r="T23" s="38" t="s">
        <v>385</v>
      </c>
      <c r="U23" s="125"/>
      <c r="V23" s="4" t="s">
        <v>13</v>
      </c>
      <c r="W23" s="8">
        <v>1</v>
      </c>
      <c r="X23" s="134"/>
      <c r="Y23" s="24" t="s">
        <v>213</v>
      </c>
      <c r="Z23" s="24" t="s">
        <v>214</v>
      </c>
      <c r="AA23" s="4" t="s">
        <v>559</v>
      </c>
      <c r="AB23" s="4" t="s">
        <v>493</v>
      </c>
      <c r="AC23" s="4" t="s">
        <v>477</v>
      </c>
      <c r="AD23" s="121" t="s">
        <v>390</v>
      </c>
      <c r="AE23" s="72"/>
      <c r="AF23" s="72" t="s">
        <v>386</v>
      </c>
      <c r="AG23" s="121" t="s">
        <v>388</v>
      </c>
      <c r="AH23" s="72" t="s">
        <v>386</v>
      </c>
      <c r="AI23" s="72" t="s">
        <v>386</v>
      </c>
      <c r="AJ23" s="121" t="s">
        <v>388</v>
      </c>
      <c r="AK23" s="72" t="s">
        <v>386</v>
      </c>
      <c r="AL23" s="72" t="s">
        <v>386</v>
      </c>
      <c r="AM23" s="38">
        <v>1</v>
      </c>
      <c r="AN23" s="134"/>
      <c r="AO23" s="119" t="s">
        <v>404</v>
      </c>
      <c r="AP23" s="119">
        <f t="shared" si="1"/>
        <v>0</v>
      </c>
    </row>
    <row r="24" spans="1:42" ht="45" x14ac:dyDescent="0.2">
      <c r="A24" s="8">
        <v>22</v>
      </c>
      <c r="B24" s="4" t="s">
        <v>46</v>
      </c>
      <c r="C24" s="196" t="s">
        <v>606</v>
      </c>
      <c r="D24" s="4" t="s">
        <v>87</v>
      </c>
      <c r="E24" s="25" t="s">
        <v>85</v>
      </c>
      <c r="F24" s="3" t="s">
        <v>488</v>
      </c>
      <c r="G24" s="2" t="s">
        <v>60</v>
      </c>
      <c r="H24" s="4" t="s">
        <v>548</v>
      </c>
      <c r="I24" s="38" t="s">
        <v>466</v>
      </c>
      <c r="J24" s="38" t="s">
        <v>474</v>
      </c>
      <c r="K24" s="38"/>
      <c r="L24" s="38"/>
      <c r="M24" s="38"/>
      <c r="N24" s="38"/>
      <c r="O24" s="38"/>
      <c r="P24" s="38" t="s">
        <v>385</v>
      </c>
      <c r="Q24" s="38"/>
      <c r="R24" s="38" t="s">
        <v>385</v>
      </c>
      <c r="S24" s="125"/>
      <c r="T24" s="38" t="s">
        <v>385</v>
      </c>
      <c r="U24" s="125"/>
      <c r="V24" s="4" t="s">
        <v>13</v>
      </c>
      <c r="W24" s="8">
        <v>1</v>
      </c>
      <c r="X24" s="134"/>
      <c r="Y24" s="123" t="s">
        <v>217</v>
      </c>
      <c r="Z24" s="30" t="s">
        <v>176</v>
      </c>
      <c r="AA24" s="124" t="s">
        <v>555</v>
      </c>
      <c r="AB24" s="124" t="s">
        <v>476</v>
      </c>
      <c r="AC24" s="4" t="s">
        <v>477</v>
      </c>
      <c r="AD24" s="121" t="s">
        <v>390</v>
      </c>
      <c r="AE24" s="72"/>
      <c r="AF24" s="121" t="s">
        <v>388</v>
      </c>
      <c r="AG24" s="72"/>
      <c r="AH24" s="121" t="s">
        <v>388</v>
      </c>
      <c r="AI24" s="131"/>
      <c r="AJ24" s="121" t="s">
        <v>388</v>
      </c>
      <c r="AK24" s="131"/>
      <c r="AL24" s="121" t="s">
        <v>388</v>
      </c>
      <c r="AM24" s="125">
        <v>1</v>
      </c>
      <c r="AN24" s="152"/>
      <c r="AO24" s="29" t="s">
        <v>404</v>
      </c>
      <c r="AP24" s="119">
        <f t="shared" si="1"/>
        <v>0</v>
      </c>
    </row>
    <row r="25" spans="1:42" ht="45" x14ac:dyDescent="0.2">
      <c r="A25" s="8">
        <v>23</v>
      </c>
      <c r="B25" s="4" t="s">
        <v>46</v>
      </c>
      <c r="C25" s="196" t="s">
        <v>606</v>
      </c>
      <c r="D25" s="4" t="s">
        <v>88</v>
      </c>
      <c r="E25" s="25" t="s">
        <v>86</v>
      </c>
      <c r="F25" s="3" t="s">
        <v>488</v>
      </c>
      <c r="G25" s="2" t="s">
        <v>60</v>
      </c>
      <c r="H25" s="4" t="s">
        <v>548</v>
      </c>
      <c r="I25" s="38" t="s">
        <v>466</v>
      </c>
      <c r="J25" s="38" t="s">
        <v>474</v>
      </c>
      <c r="K25" s="38"/>
      <c r="L25" s="38"/>
      <c r="M25" s="38"/>
      <c r="N25" s="38"/>
      <c r="O25" s="38"/>
      <c r="P25" s="38" t="s">
        <v>385</v>
      </c>
      <c r="Q25" s="38"/>
      <c r="R25" s="38" t="s">
        <v>385</v>
      </c>
      <c r="S25" s="125"/>
      <c r="T25" s="38" t="s">
        <v>385</v>
      </c>
      <c r="U25" s="125"/>
      <c r="V25" s="4" t="s">
        <v>13</v>
      </c>
      <c r="W25" s="8">
        <v>1</v>
      </c>
      <c r="X25" s="134"/>
      <c r="Y25" s="24" t="s">
        <v>213</v>
      </c>
      <c r="Z25" s="3" t="s">
        <v>214</v>
      </c>
      <c r="AA25" s="4" t="s">
        <v>559</v>
      </c>
      <c r="AB25" s="4" t="s">
        <v>493</v>
      </c>
      <c r="AC25" s="4" t="s">
        <v>477</v>
      </c>
      <c r="AD25" s="121" t="s">
        <v>390</v>
      </c>
      <c r="AE25" s="72" t="s">
        <v>386</v>
      </c>
      <c r="AF25" s="72" t="s">
        <v>386</v>
      </c>
      <c r="AG25" s="121" t="s">
        <v>388</v>
      </c>
      <c r="AH25" s="72" t="s">
        <v>386</v>
      </c>
      <c r="AI25" s="72" t="s">
        <v>386</v>
      </c>
      <c r="AJ25" s="121" t="s">
        <v>388</v>
      </c>
      <c r="AK25" s="72" t="s">
        <v>386</v>
      </c>
      <c r="AL25" s="72" t="s">
        <v>386</v>
      </c>
      <c r="AM25" s="38">
        <v>1</v>
      </c>
      <c r="AN25" s="134"/>
      <c r="AO25" s="119" t="s">
        <v>404</v>
      </c>
      <c r="AP25" s="119">
        <f t="shared" si="1"/>
        <v>0</v>
      </c>
    </row>
    <row r="26" spans="1:42" ht="168.75" x14ac:dyDescent="0.2">
      <c r="A26" s="8">
        <v>24</v>
      </c>
      <c r="B26" s="4" t="s">
        <v>37</v>
      </c>
      <c r="C26" s="196" t="s">
        <v>604</v>
      </c>
      <c r="D26" s="4" t="s">
        <v>87</v>
      </c>
      <c r="E26" s="25" t="s">
        <v>89</v>
      </c>
      <c r="F26" s="25" t="s">
        <v>490</v>
      </c>
      <c r="G26" s="24" t="s">
        <v>90</v>
      </c>
      <c r="H26" s="19" t="s">
        <v>576</v>
      </c>
      <c r="I26" s="116" t="s">
        <v>494</v>
      </c>
      <c r="J26" s="116" t="s">
        <v>473</v>
      </c>
      <c r="K26" s="36" t="s">
        <v>385</v>
      </c>
      <c r="L26" s="36" t="s">
        <v>387</v>
      </c>
      <c r="M26" s="36" t="s">
        <v>385</v>
      </c>
      <c r="N26" s="36"/>
      <c r="O26" s="38" t="s">
        <v>385</v>
      </c>
      <c r="P26" s="118" t="s">
        <v>387</v>
      </c>
      <c r="Q26" s="38" t="s">
        <v>385</v>
      </c>
      <c r="R26" s="36" t="s">
        <v>385</v>
      </c>
      <c r="S26" s="36" t="s">
        <v>385</v>
      </c>
      <c r="T26" s="117" t="s">
        <v>387</v>
      </c>
      <c r="U26" s="36" t="s">
        <v>385</v>
      </c>
      <c r="V26" s="4" t="s">
        <v>13</v>
      </c>
      <c r="W26" s="8">
        <v>1</v>
      </c>
      <c r="X26" s="134"/>
      <c r="Y26" s="24" t="s">
        <v>91</v>
      </c>
      <c r="Z26" s="3" t="s">
        <v>92</v>
      </c>
      <c r="AA26" s="4" t="s">
        <v>559</v>
      </c>
      <c r="AB26" s="4" t="s">
        <v>493</v>
      </c>
      <c r="AC26" s="4" t="s">
        <v>477</v>
      </c>
      <c r="AD26" s="72" t="s">
        <v>386</v>
      </c>
      <c r="AE26" s="72" t="s">
        <v>386</v>
      </c>
      <c r="AF26" s="121" t="s">
        <v>388</v>
      </c>
      <c r="AG26" s="72" t="s">
        <v>386</v>
      </c>
      <c r="AH26" s="72" t="s">
        <v>386</v>
      </c>
      <c r="AI26" s="121" t="s">
        <v>388</v>
      </c>
      <c r="AJ26" s="72" t="s">
        <v>386</v>
      </c>
      <c r="AK26" s="72" t="s">
        <v>386</v>
      </c>
      <c r="AL26" s="121" t="s">
        <v>388</v>
      </c>
      <c r="AM26" s="38">
        <v>1</v>
      </c>
      <c r="AN26" s="134"/>
      <c r="AO26" s="119" t="s">
        <v>404</v>
      </c>
      <c r="AP26" s="119">
        <f t="shared" si="1"/>
        <v>0</v>
      </c>
    </row>
    <row r="27" spans="1:42" ht="45" x14ac:dyDescent="0.2">
      <c r="A27" s="8">
        <v>25</v>
      </c>
      <c r="B27" s="4" t="s">
        <v>46</v>
      </c>
      <c r="C27" s="196" t="s">
        <v>606</v>
      </c>
      <c r="D27" s="4" t="s">
        <v>72</v>
      </c>
      <c r="E27" s="25" t="s">
        <v>93</v>
      </c>
      <c r="F27" s="3" t="s">
        <v>488</v>
      </c>
      <c r="G27" s="2" t="s">
        <v>60</v>
      </c>
      <c r="H27" s="4" t="s">
        <v>548</v>
      </c>
      <c r="I27" s="38" t="s">
        <v>466</v>
      </c>
      <c r="J27" s="38" t="s">
        <v>474</v>
      </c>
      <c r="K27" s="38"/>
      <c r="L27" s="38"/>
      <c r="M27" s="38"/>
      <c r="N27" s="38"/>
      <c r="O27" s="38"/>
      <c r="P27" s="38" t="s">
        <v>385</v>
      </c>
      <c r="Q27" s="38"/>
      <c r="R27" s="38" t="s">
        <v>385</v>
      </c>
      <c r="S27" s="125"/>
      <c r="T27" s="38" t="s">
        <v>385</v>
      </c>
      <c r="U27" s="125"/>
      <c r="V27" s="4" t="s">
        <v>13</v>
      </c>
      <c r="W27" s="8">
        <v>1</v>
      </c>
      <c r="X27" s="134"/>
      <c r="Y27" s="24" t="s">
        <v>94</v>
      </c>
      <c r="Z27" s="3" t="s">
        <v>95</v>
      </c>
      <c r="AA27" s="4" t="s">
        <v>559</v>
      </c>
      <c r="AB27" s="4" t="s">
        <v>493</v>
      </c>
      <c r="AC27" s="4" t="s">
        <v>477</v>
      </c>
      <c r="AD27" s="72" t="s">
        <v>386</v>
      </c>
      <c r="AE27" s="72" t="s">
        <v>386</v>
      </c>
      <c r="AF27" s="121" t="s">
        <v>388</v>
      </c>
      <c r="AG27" s="72" t="s">
        <v>386</v>
      </c>
      <c r="AH27" s="72" t="s">
        <v>386</v>
      </c>
      <c r="AI27" s="121" t="s">
        <v>388</v>
      </c>
      <c r="AJ27" s="72" t="s">
        <v>386</v>
      </c>
      <c r="AK27" s="72" t="s">
        <v>386</v>
      </c>
      <c r="AL27" s="121" t="s">
        <v>388</v>
      </c>
      <c r="AM27" s="38">
        <v>1</v>
      </c>
      <c r="AN27" s="134"/>
      <c r="AO27" s="119" t="s">
        <v>407</v>
      </c>
      <c r="AP27" s="119">
        <f t="shared" si="1"/>
        <v>0</v>
      </c>
    </row>
    <row r="28" spans="1:42" ht="45" x14ac:dyDescent="0.2">
      <c r="A28" s="8">
        <v>26</v>
      </c>
      <c r="B28" s="4" t="s">
        <v>46</v>
      </c>
      <c r="C28" s="196" t="s">
        <v>606</v>
      </c>
      <c r="D28" s="4" t="s">
        <v>88</v>
      </c>
      <c r="E28" s="25" t="s">
        <v>96</v>
      </c>
      <c r="F28" s="3" t="s">
        <v>488</v>
      </c>
      <c r="G28" s="2" t="s">
        <v>60</v>
      </c>
      <c r="H28" s="4" t="s">
        <v>548</v>
      </c>
      <c r="I28" s="38" t="s">
        <v>466</v>
      </c>
      <c r="J28" s="38" t="s">
        <v>474</v>
      </c>
      <c r="K28" s="38"/>
      <c r="L28" s="38"/>
      <c r="M28" s="38"/>
      <c r="N28" s="38"/>
      <c r="O28" s="38"/>
      <c r="P28" s="38" t="s">
        <v>385</v>
      </c>
      <c r="Q28" s="38"/>
      <c r="R28" s="38" t="s">
        <v>385</v>
      </c>
      <c r="S28" s="125"/>
      <c r="T28" s="38" t="s">
        <v>385</v>
      </c>
      <c r="U28" s="125"/>
      <c r="V28" s="4" t="s">
        <v>13</v>
      </c>
      <c r="W28" s="8">
        <v>1</v>
      </c>
      <c r="X28" s="134"/>
      <c r="Y28" s="24" t="s">
        <v>97</v>
      </c>
      <c r="Z28" s="3" t="s">
        <v>98</v>
      </c>
      <c r="AA28" s="4" t="s">
        <v>559</v>
      </c>
      <c r="AB28" s="4" t="s">
        <v>493</v>
      </c>
      <c r="AC28" s="4" t="s">
        <v>477</v>
      </c>
      <c r="AD28" s="72" t="s">
        <v>386</v>
      </c>
      <c r="AE28" s="72" t="s">
        <v>386</v>
      </c>
      <c r="AF28" s="121" t="s">
        <v>388</v>
      </c>
      <c r="AG28" s="72" t="s">
        <v>386</v>
      </c>
      <c r="AH28" s="72" t="s">
        <v>386</v>
      </c>
      <c r="AI28" s="121" t="s">
        <v>388</v>
      </c>
      <c r="AJ28" s="72" t="s">
        <v>386</v>
      </c>
      <c r="AK28" s="72" t="s">
        <v>386</v>
      </c>
      <c r="AL28" s="121" t="s">
        <v>388</v>
      </c>
      <c r="AM28" s="38">
        <v>1</v>
      </c>
      <c r="AN28" s="134"/>
      <c r="AO28" s="119" t="s">
        <v>407</v>
      </c>
      <c r="AP28" s="119">
        <f t="shared" si="1"/>
        <v>0</v>
      </c>
    </row>
    <row r="29" spans="1:42" ht="45" x14ac:dyDescent="0.2">
      <c r="A29" s="8">
        <v>27</v>
      </c>
      <c r="B29" s="4" t="s">
        <v>46</v>
      </c>
      <c r="C29" s="196" t="s">
        <v>606</v>
      </c>
      <c r="D29" s="4" t="s">
        <v>72</v>
      </c>
      <c r="E29" s="25" t="s">
        <v>99</v>
      </c>
      <c r="F29" s="3" t="s">
        <v>488</v>
      </c>
      <c r="G29" s="2" t="s">
        <v>60</v>
      </c>
      <c r="H29" s="4" t="s">
        <v>548</v>
      </c>
      <c r="I29" s="38" t="s">
        <v>466</v>
      </c>
      <c r="J29" s="38" t="s">
        <v>474</v>
      </c>
      <c r="K29" s="38"/>
      <c r="L29" s="38"/>
      <c r="M29" s="38"/>
      <c r="N29" s="38"/>
      <c r="O29" s="38"/>
      <c r="P29" s="38" t="s">
        <v>385</v>
      </c>
      <c r="Q29" s="38"/>
      <c r="R29" s="38" t="s">
        <v>385</v>
      </c>
      <c r="S29" s="125"/>
      <c r="T29" s="38" t="s">
        <v>385</v>
      </c>
      <c r="U29" s="125"/>
      <c r="V29" s="4" t="s">
        <v>13</v>
      </c>
      <c r="W29" s="8">
        <v>1</v>
      </c>
      <c r="X29" s="134"/>
      <c r="Y29" s="24" t="s">
        <v>94</v>
      </c>
      <c r="Z29" s="3" t="s">
        <v>95</v>
      </c>
      <c r="AA29" s="4" t="s">
        <v>559</v>
      </c>
      <c r="AB29" s="4" t="s">
        <v>493</v>
      </c>
      <c r="AC29" s="4" t="s">
        <v>477</v>
      </c>
      <c r="AD29" s="72" t="s">
        <v>386</v>
      </c>
      <c r="AE29" s="72" t="s">
        <v>386</v>
      </c>
      <c r="AF29" s="121" t="s">
        <v>388</v>
      </c>
      <c r="AG29" s="72" t="s">
        <v>386</v>
      </c>
      <c r="AH29" s="72" t="s">
        <v>386</v>
      </c>
      <c r="AI29" s="121" t="s">
        <v>388</v>
      </c>
      <c r="AJ29" s="72" t="s">
        <v>386</v>
      </c>
      <c r="AK29" s="72" t="s">
        <v>386</v>
      </c>
      <c r="AL29" s="121" t="s">
        <v>388</v>
      </c>
      <c r="AM29" s="38">
        <v>1</v>
      </c>
      <c r="AN29" s="134"/>
      <c r="AO29" s="119" t="s">
        <v>407</v>
      </c>
      <c r="AP29" s="119">
        <f t="shared" si="1"/>
        <v>0</v>
      </c>
    </row>
    <row r="30" spans="1:42" ht="45" x14ac:dyDescent="0.2">
      <c r="A30" s="8">
        <v>28</v>
      </c>
      <c r="B30" s="4" t="s">
        <v>46</v>
      </c>
      <c r="C30" s="196" t="s">
        <v>606</v>
      </c>
      <c r="D30" s="4" t="s">
        <v>88</v>
      </c>
      <c r="E30" s="25" t="s">
        <v>100</v>
      </c>
      <c r="F30" s="3" t="s">
        <v>488</v>
      </c>
      <c r="G30" s="2" t="s">
        <v>60</v>
      </c>
      <c r="H30" s="4" t="s">
        <v>548</v>
      </c>
      <c r="I30" s="38" t="s">
        <v>466</v>
      </c>
      <c r="J30" s="38" t="s">
        <v>474</v>
      </c>
      <c r="K30" s="38"/>
      <c r="L30" s="38"/>
      <c r="M30" s="38"/>
      <c r="N30" s="38"/>
      <c r="O30" s="38"/>
      <c r="P30" s="38" t="s">
        <v>385</v>
      </c>
      <c r="Q30" s="38"/>
      <c r="R30" s="38" t="s">
        <v>385</v>
      </c>
      <c r="S30" s="125"/>
      <c r="T30" s="38" t="s">
        <v>385</v>
      </c>
      <c r="U30" s="125"/>
      <c r="V30" s="4" t="s">
        <v>13</v>
      </c>
      <c r="W30" s="8">
        <v>1</v>
      </c>
      <c r="X30" s="134"/>
      <c r="Y30" s="24" t="s">
        <v>97</v>
      </c>
      <c r="Z30" s="3" t="s">
        <v>98</v>
      </c>
      <c r="AA30" s="4" t="s">
        <v>559</v>
      </c>
      <c r="AB30" s="4" t="s">
        <v>493</v>
      </c>
      <c r="AC30" s="4" t="s">
        <v>477</v>
      </c>
      <c r="AD30" s="72" t="s">
        <v>386</v>
      </c>
      <c r="AE30" s="72" t="s">
        <v>386</v>
      </c>
      <c r="AF30" s="121" t="s">
        <v>388</v>
      </c>
      <c r="AG30" s="72" t="s">
        <v>386</v>
      </c>
      <c r="AH30" s="72" t="s">
        <v>386</v>
      </c>
      <c r="AI30" s="121" t="s">
        <v>388</v>
      </c>
      <c r="AJ30" s="72" t="s">
        <v>386</v>
      </c>
      <c r="AK30" s="72" t="s">
        <v>386</v>
      </c>
      <c r="AL30" s="121" t="s">
        <v>388</v>
      </c>
      <c r="AM30" s="38">
        <v>1</v>
      </c>
      <c r="AN30" s="134"/>
      <c r="AO30" s="119" t="s">
        <v>407</v>
      </c>
      <c r="AP30" s="119">
        <f t="shared" si="1"/>
        <v>0</v>
      </c>
    </row>
    <row r="31" spans="1:42" ht="45" x14ac:dyDescent="0.2">
      <c r="A31" s="8">
        <v>29</v>
      </c>
      <c r="B31" s="4" t="s">
        <v>46</v>
      </c>
      <c r="C31" s="196" t="s">
        <v>606</v>
      </c>
      <c r="D31" s="4" t="s">
        <v>72</v>
      </c>
      <c r="E31" s="25" t="s">
        <v>101</v>
      </c>
      <c r="F31" s="3" t="s">
        <v>488</v>
      </c>
      <c r="G31" s="2" t="s">
        <v>60</v>
      </c>
      <c r="H31" s="4" t="s">
        <v>548</v>
      </c>
      <c r="I31" s="38" t="s">
        <v>466</v>
      </c>
      <c r="J31" s="38" t="s">
        <v>474</v>
      </c>
      <c r="K31" s="38"/>
      <c r="L31" s="38"/>
      <c r="M31" s="38"/>
      <c r="N31" s="38"/>
      <c r="O31" s="38"/>
      <c r="P31" s="38" t="s">
        <v>385</v>
      </c>
      <c r="Q31" s="38"/>
      <c r="R31" s="38" t="s">
        <v>385</v>
      </c>
      <c r="S31" s="125"/>
      <c r="T31" s="38" t="s">
        <v>385</v>
      </c>
      <c r="U31" s="125"/>
      <c r="V31" s="4" t="s">
        <v>13</v>
      </c>
      <c r="W31" s="8">
        <v>1</v>
      </c>
      <c r="X31" s="134"/>
      <c r="Y31" s="123" t="s">
        <v>215</v>
      </c>
      <c r="Z31" s="30" t="s">
        <v>216</v>
      </c>
      <c r="AA31" s="124" t="s">
        <v>555</v>
      </c>
      <c r="AB31" s="124" t="s">
        <v>476</v>
      </c>
      <c r="AC31" s="4" t="s">
        <v>477</v>
      </c>
      <c r="AD31" s="121" t="s">
        <v>390</v>
      </c>
      <c r="AE31" s="72"/>
      <c r="AF31" s="121" t="s">
        <v>388</v>
      </c>
      <c r="AG31" s="121" t="s">
        <v>388</v>
      </c>
      <c r="AH31" s="121" t="s">
        <v>388</v>
      </c>
      <c r="AI31" s="131"/>
      <c r="AJ31" s="121" t="s">
        <v>388</v>
      </c>
      <c r="AK31" s="131"/>
      <c r="AL31" s="121" t="s">
        <v>388</v>
      </c>
      <c r="AM31" s="125">
        <v>1</v>
      </c>
      <c r="AN31" s="152"/>
      <c r="AO31" s="155" t="s">
        <v>407</v>
      </c>
      <c r="AP31" s="119">
        <f t="shared" si="1"/>
        <v>0</v>
      </c>
    </row>
    <row r="32" spans="1:42" ht="45" x14ac:dyDescent="0.2">
      <c r="A32" s="8">
        <v>30</v>
      </c>
      <c r="B32" s="4" t="s">
        <v>46</v>
      </c>
      <c r="C32" s="196" t="s">
        <v>606</v>
      </c>
      <c r="D32" s="4" t="s">
        <v>72</v>
      </c>
      <c r="E32" s="25" t="s">
        <v>102</v>
      </c>
      <c r="F32" s="3" t="s">
        <v>488</v>
      </c>
      <c r="G32" s="2" t="s">
        <v>60</v>
      </c>
      <c r="H32" s="4" t="s">
        <v>548</v>
      </c>
      <c r="I32" s="38" t="s">
        <v>466</v>
      </c>
      <c r="J32" s="38" t="s">
        <v>474</v>
      </c>
      <c r="K32" s="38"/>
      <c r="L32" s="38"/>
      <c r="M32" s="38"/>
      <c r="N32" s="38"/>
      <c r="O32" s="38"/>
      <c r="P32" s="38" t="s">
        <v>385</v>
      </c>
      <c r="Q32" s="38"/>
      <c r="R32" s="38" t="s">
        <v>385</v>
      </c>
      <c r="S32" s="125"/>
      <c r="T32" s="38" t="s">
        <v>385</v>
      </c>
      <c r="U32" s="125"/>
      <c r="V32" s="4" t="s">
        <v>13</v>
      </c>
      <c r="W32" s="8">
        <v>1</v>
      </c>
      <c r="X32" s="134"/>
      <c r="Y32" s="24" t="s">
        <v>94</v>
      </c>
      <c r="Z32" s="3" t="s">
        <v>103</v>
      </c>
      <c r="AA32" s="4" t="s">
        <v>559</v>
      </c>
      <c r="AB32" s="4" t="s">
        <v>493</v>
      </c>
      <c r="AC32" s="4" t="s">
        <v>477</v>
      </c>
      <c r="AD32" s="72" t="s">
        <v>386</v>
      </c>
      <c r="AE32" s="72" t="s">
        <v>386</v>
      </c>
      <c r="AF32" s="121" t="s">
        <v>388</v>
      </c>
      <c r="AG32" s="72" t="s">
        <v>386</v>
      </c>
      <c r="AH32" s="72" t="s">
        <v>386</v>
      </c>
      <c r="AI32" s="121" t="s">
        <v>388</v>
      </c>
      <c r="AJ32" s="72" t="s">
        <v>386</v>
      </c>
      <c r="AK32" s="72" t="s">
        <v>386</v>
      </c>
      <c r="AL32" s="121" t="s">
        <v>388</v>
      </c>
      <c r="AM32" s="38">
        <v>1</v>
      </c>
      <c r="AN32" s="134"/>
      <c r="AO32" s="119" t="s">
        <v>407</v>
      </c>
      <c r="AP32" s="119">
        <f t="shared" si="1"/>
        <v>0</v>
      </c>
    </row>
    <row r="33" spans="1:42" ht="45" x14ac:dyDescent="0.2">
      <c r="A33" s="8">
        <v>31</v>
      </c>
      <c r="B33" s="4" t="s">
        <v>46</v>
      </c>
      <c r="C33" s="196" t="s">
        <v>606</v>
      </c>
      <c r="D33" s="4" t="s">
        <v>72</v>
      </c>
      <c r="E33" s="25" t="s">
        <v>104</v>
      </c>
      <c r="F33" s="3" t="s">
        <v>488</v>
      </c>
      <c r="G33" s="2" t="s">
        <v>60</v>
      </c>
      <c r="H33" s="4" t="s">
        <v>548</v>
      </c>
      <c r="I33" s="38" t="s">
        <v>466</v>
      </c>
      <c r="J33" s="38" t="s">
        <v>474</v>
      </c>
      <c r="K33" s="38"/>
      <c r="L33" s="38"/>
      <c r="M33" s="38"/>
      <c r="N33" s="38"/>
      <c r="O33" s="38"/>
      <c r="P33" s="38" t="s">
        <v>385</v>
      </c>
      <c r="Q33" s="38"/>
      <c r="R33" s="38" t="s">
        <v>385</v>
      </c>
      <c r="S33" s="125"/>
      <c r="T33" s="38" t="s">
        <v>385</v>
      </c>
      <c r="U33" s="125"/>
      <c r="V33" s="4" t="s">
        <v>13</v>
      </c>
      <c r="W33" s="8">
        <v>1</v>
      </c>
      <c r="X33" s="134"/>
      <c r="Y33" s="24" t="s">
        <v>94</v>
      </c>
      <c r="Z33" s="3" t="s">
        <v>103</v>
      </c>
      <c r="AA33" s="4" t="s">
        <v>559</v>
      </c>
      <c r="AB33" s="4" t="s">
        <v>493</v>
      </c>
      <c r="AC33" s="4" t="s">
        <v>477</v>
      </c>
      <c r="AD33" s="72" t="s">
        <v>386</v>
      </c>
      <c r="AE33" s="72" t="s">
        <v>386</v>
      </c>
      <c r="AF33" s="121" t="s">
        <v>388</v>
      </c>
      <c r="AG33" s="72" t="s">
        <v>386</v>
      </c>
      <c r="AH33" s="72" t="s">
        <v>386</v>
      </c>
      <c r="AI33" s="121" t="s">
        <v>388</v>
      </c>
      <c r="AJ33" s="72" t="s">
        <v>386</v>
      </c>
      <c r="AK33" s="72" t="s">
        <v>386</v>
      </c>
      <c r="AL33" s="121" t="s">
        <v>388</v>
      </c>
      <c r="AM33" s="38">
        <v>1</v>
      </c>
      <c r="AN33" s="134"/>
      <c r="AO33" s="119" t="s">
        <v>407</v>
      </c>
      <c r="AP33" s="119">
        <f t="shared" si="1"/>
        <v>0</v>
      </c>
    </row>
    <row r="34" spans="1:42" ht="45" x14ac:dyDescent="0.2">
      <c r="A34" s="8">
        <v>32</v>
      </c>
      <c r="B34" s="4" t="s">
        <v>44</v>
      </c>
      <c r="C34" s="196" t="s">
        <v>606</v>
      </c>
      <c r="D34" s="4" t="s">
        <v>72</v>
      </c>
      <c r="E34" s="25" t="s">
        <v>105</v>
      </c>
      <c r="F34" s="3" t="s">
        <v>488</v>
      </c>
      <c r="G34" s="2" t="s">
        <v>60</v>
      </c>
      <c r="H34" s="4" t="s">
        <v>548</v>
      </c>
      <c r="I34" s="38" t="s">
        <v>466</v>
      </c>
      <c r="J34" s="38" t="s">
        <v>474</v>
      </c>
      <c r="K34" s="38"/>
      <c r="L34" s="38"/>
      <c r="M34" s="38"/>
      <c r="N34" s="38"/>
      <c r="O34" s="38"/>
      <c r="P34" s="38" t="s">
        <v>385</v>
      </c>
      <c r="Q34" s="38"/>
      <c r="R34" s="38" t="s">
        <v>385</v>
      </c>
      <c r="S34" s="125"/>
      <c r="T34" s="38" t="s">
        <v>385</v>
      </c>
      <c r="U34" s="125"/>
      <c r="V34" s="4" t="s">
        <v>13</v>
      </c>
      <c r="W34" s="8">
        <v>1</v>
      </c>
      <c r="X34" s="134"/>
      <c r="Y34" s="24" t="s">
        <v>94</v>
      </c>
      <c r="Z34" s="3" t="s">
        <v>103</v>
      </c>
      <c r="AA34" s="4" t="s">
        <v>558</v>
      </c>
      <c r="AB34" s="4" t="s">
        <v>493</v>
      </c>
      <c r="AC34" s="4" t="s">
        <v>477</v>
      </c>
      <c r="AD34" s="72" t="s">
        <v>386</v>
      </c>
      <c r="AE34" s="121" t="s">
        <v>388</v>
      </c>
      <c r="AF34" s="72" t="s">
        <v>386</v>
      </c>
      <c r="AG34" s="72" t="s">
        <v>386</v>
      </c>
      <c r="AH34" s="121" t="s">
        <v>388</v>
      </c>
      <c r="AI34" s="72" t="s">
        <v>386</v>
      </c>
      <c r="AJ34" s="72" t="s">
        <v>386</v>
      </c>
      <c r="AK34" s="121" t="s">
        <v>388</v>
      </c>
      <c r="AL34" s="72" t="s">
        <v>386</v>
      </c>
      <c r="AM34" s="38">
        <v>1</v>
      </c>
      <c r="AN34" s="134"/>
      <c r="AO34" s="119" t="s">
        <v>404</v>
      </c>
      <c r="AP34" s="119">
        <f t="shared" si="1"/>
        <v>0</v>
      </c>
    </row>
    <row r="35" spans="1:42" ht="45" x14ac:dyDescent="0.2">
      <c r="A35" s="8">
        <v>33</v>
      </c>
      <c r="B35" s="4" t="s">
        <v>44</v>
      </c>
      <c r="C35" s="196" t="s">
        <v>606</v>
      </c>
      <c r="D35" s="4" t="s">
        <v>88</v>
      </c>
      <c r="E35" s="25" t="s">
        <v>106</v>
      </c>
      <c r="F35" s="3" t="s">
        <v>488</v>
      </c>
      <c r="G35" s="2" t="s">
        <v>60</v>
      </c>
      <c r="H35" s="4" t="s">
        <v>548</v>
      </c>
      <c r="I35" s="38" t="s">
        <v>466</v>
      </c>
      <c r="J35" s="38" t="s">
        <v>474</v>
      </c>
      <c r="K35" s="38"/>
      <c r="L35" s="38"/>
      <c r="M35" s="38"/>
      <c r="N35" s="38"/>
      <c r="O35" s="38"/>
      <c r="P35" s="38" t="s">
        <v>385</v>
      </c>
      <c r="Q35" s="38"/>
      <c r="R35" s="38" t="s">
        <v>385</v>
      </c>
      <c r="S35" s="125"/>
      <c r="T35" s="38" t="s">
        <v>385</v>
      </c>
      <c r="U35" s="125"/>
      <c r="V35" s="4" t="s">
        <v>13</v>
      </c>
      <c r="W35" s="8">
        <v>1</v>
      </c>
      <c r="X35" s="134"/>
      <c r="Y35" s="24" t="s">
        <v>94</v>
      </c>
      <c r="Z35" s="3" t="s">
        <v>107</v>
      </c>
      <c r="AA35" s="4" t="s">
        <v>558</v>
      </c>
      <c r="AB35" s="4" t="s">
        <v>493</v>
      </c>
      <c r="AC35" s="4" t="s">
        <v>477</v>
      </c>
      <c r="AD35" s="72" t="s">
        <v>386</v>
      </c>
      <c r="AE35" s="121" t="s">
        <v>388</v>
      </c>
      <c r="AF35" s="72" t="s">
        <v>386</v>
      </c>
      <c r="AG35" s="72" t="s">
        <v>386</v>
      </c>
      <c r="AH35" s="121" t="s">
        <v>388</v>
      </c>
      <c r="AI35" s="72" t="s">
        <v>386</v>
      </c>
      <c r="AJ35" s="72" t="s">
        <v>386</v>
      </c>
      <c r="AK35" s="121" t="s">
        <v>388</v>
      </c>
      <c r="AL35" s="72" t="s">
        <v>386</v>
      </c>
      <c r="AM35" s="38">
        <v>1</v>
      </c>
      <c r="AN35" s="134"/>
      <c r="AO35" s="119" t="s">
        <v>404</v>
      </c>
      <c r="AP35" s="119">
        <f t="shared" si="1"/>
        <v>0</v>
      </c>
    </row>
    <row r="36" spans="1:42" ht="45" x14ac:dyDescent="0.2">
      <c r="A36" s="8">
        <v>34</v>
      </c>
      <c r="B36" s="4" t="s">
        <v>44</v>
      </c>
      <c r="C36" s="196" t="s">
        <v>606</v>
      </c>
      <c r="D36" s="4" t="s">
        <v>72</v>
      </c>
      <c r="E36" s="25" t="s">
        <v>108</v>
      </c>
      <c r="F36" s="3" t="s">
        <v>488</v>
      </c>
      <c r="G36" s="2" t="s">
        <v>60</v>
      </c>
      <c r="H36" s="4" t="s">
        <v>548</v>
      </c>
      <c r="I36" s="38" t="s">
        <v>466</v>
      </c>
      <c r="J36" s="38" t="s">
        <v>474</v>
      </c>
      <c r="K36" s="38"/>
      <c r="L36" s="38"/>
      <c r="M36" s="38"/>
      <c r="N36" s="38"/>
      <c r="O36" s="38"/>
      <c r="P36" s="38" t="s">
        <v>385</v>
      </c>
      <c r="Q36" s="38"/>
      <c r="R36" s="38" t="s">
        <v>385</v>
      </c>
      <c r="S36" s="125"/>
      <c r="T36" s="38" t="s">
        <v>385</v>
      </c>
      <c r="U36" s="125"/>
      <c r="V36" s="4" t="s">
        <v>13</v>
      </c>
      <c r="W36" s="8">
        <v>1</v>
      </c>
      <c r="X36" s="134"/>
      <c r="Y36" s="24" t="s">
        <v>94</v>
      </c>
      <c r="Z36" s="3" t="s">
        <v>103</v>
      </c>
      <c r="AA36" s="4" t="s">
        <v>559</v>
      </c>
      <c r="AB36" s="4" t="s">
        <v>493</v>
      </c>
      <c r="AC36" s="4" t="s">
        <v>477</v>
      </c>
      <c r="AD36" s="72" t="s">
        <v>386</v>
      </c>
      <c r="AE36" s="72" t="s">
        <v>386</v>
      </c>
      <c r="AF36" s="121" t="s">
        <v>388</v>
      </c>
      <c r="AG36" s="72" t="s">
        <v>386</v>
      </c>
      <c r="AH36" s="72" t="s">
        <v>386</v>
      </c>
      <c r="AI36" s="121" t="s">
        <v>388</v>
      </c>
      <c r="AJ36" s="72" t="s">
        <v>386</v>
      </c>
      <c r="AK36" s="72" t="s">
        <v>386</v>
      </c>
      <c r="AL36" s="121" t="s">
        <v>388</v>
      </c>
      <c r="AM36" s="38">
        <v>1</v>
      </c>
      <c r="AN36" s="134"/>
      <c r="AO36" s="119" t="s">
        <v>404</v>
      </c>
      <c r="AP36" s="119">
        <f t="shared" si="1"/>
        <v>0</v>
      </c>
    </row>
    <row r="37" spans="1:42" ht="45" x14ac:dyDescent="0.2">
      <c r="A37" s="8">
        <v>35</v>
      </c>
      <c r="B37" s="4" t="s">
        <v>44</v>
      </c>
      <c r="C37" s="196" t="s">
        <v>606</v>
      </c>
      <c r="D37" s="4" t="s">
        <v>88</v>
      </c>
      <c r="E37" s="25" t="s">
        <v>109</v>
      </c>
      <c r="F37" s="3" t="s">
        <v>488</v>
      </c>
      <c r="G37" s="2" t="s">
        <v>60</v>
      </c>
      <c r="H37" s="4" t="s">
        <v>548</v>
      </c>
      <c r="I37" s="38" t="s">
        <v>466</v>
      </c>
      <c r="J37" s="38" t="s">
        <v>474</v>
      </c>
      <c r="K37" s="38"/>
      <c r="L37" s="38"/>
      <c r="M37" s="38"/>
      <c r="N37" s="38"/>
      <c r="O37" s="38"/>
      <c r="P37" s="38" t="s">
        <v>385</v>
      </c>
      <c r="Q37" s="38"/>
      <c r="R37" s="38" t="s">
        <v>385</v>
      </c>
      <c r="S37" s="125"/>
      <c r="T37" s="38" t="s">
        <v>385</v>
      </c>
      <c r="U37" s="125"/>
      <c r="V37" s="4" t="s">
        <v>13</v>
      </c>
      <c r="W37" s="8">
        <v>1</v>
      </c>
      <c r="X37" s="134"/>
      <c r="Y37" s="24" t="s">
        <v>110</v>
      </c>
      <c r="Z37" s="3" t="s">
        <v>107</v>
      </c>
      <c r="AA37" s="4" t="s">
        <v>558</v>
      </c>
      <c r="AB37" s="4" t="s">
        <v>493</v>
      </c>
      <c r="AC37" s="4" t="s">
        <v>477</v>
      </c>
      <c r="AD37" s="72" t="s">
        <v>386</v>
      </c>
      <c r="AE37" s="121" t="s">
        <v>388</v>
      </c>
      <c r="AF37" s="72" t="s">
        <v>386</v>
      </c>
      <c r="AG37" s="72" t="s">
        <v>386</v>
      </c>
      <c r="AH37" s="121" t="s">
        <v>388</v>
      </c>
      <c r="AI37" s="72" t="s">
        <v>386</v>
      </c>
      <c r="AJ37" s="72" t="s">
        <v>386</v>
      </c>
      <c r="AK37" s="121" t="s">
        <v>388</v>
      </c>
      <c r="AL37" s="72" t="s">
        <v>386</v>
      </c>
      <c r="AM37" s="38">
        <v>1</v>
      </c>
      <c r="AN37" s="134"/>
      <c r="AO37" s="119" t="s">
        <v>404</v>
      </c>
      <c r="AP37" s="119">
        <f t="shared" si="1"/>
        <v>0</v>
      </c>
    </row>
    <row r="38" spans="1:42" ht="45" x14ac:dyDescent="0.2">
      <c r="A38" s="8">
        <v>36</v>
      </c>
      <c r="B38" s="4" t="s">
        <v>46</v>
      </c>
      <c r="C38" s="196" t="s">
        <v>606</v>
      </c>
      <c r="D38" s="4" t="s">
        <v>88</v>
      </c>
      <c r="E38" s="25" t="s">
        <v>327</v>
      </c>
      <c r="F38" s="3" t="s">
        <v>488</v>
      </c>
      <c r="G38" s="156" t="s">
        <v>60</v>
      </c>
      <c r="H38" s="124" t="s">
        <v>548</v>
      </c>
      <c r="I38" s="125" t="s">
        <v>466</v>
      </c>
      <c r="J38" s="125" t="s">
        <v>474</v>
      </c>
      <c r="K38" s="125"/>
      <c r="L38" s="125"/>
      <c r="M38" s="125"/>
      <c r="N38" s="125"/>
      <c r="O38" s="125"/>
      <c r="P38" s="125"/>
      <c r="Q38" s="125" t="s">
        <v>385</v>
      </c>
      <c r="R38" s="125"/>
      <c r="S38" s="125" t="s">
        <v>385</v>
      </c>
      <c r="T38" s="125"/>
      <c r="U38" s="125" t="s">
        <v>385</v>
      </c>
      <c r="V38" s="124" t="s">
        <v>13</v>
      </c>
      <c r="W38" s="31">
        <v>1</v>
      </c>
      <c r="X38" s="152"/>
      <c r="Y38" s="24" t="s">
        <v>94</v>
      </c>
      <c r="Z38" s="3" t="s">
        <v>95</v>
      </c>
      <c r="AA38" s="4" t="s">
        <v>558</v>
      </c>
      <c r="AB38" s="4" t="s">
        <v>493</v>
      </c>
      <c r="AC38" s="4" t="s">
        <v>477</v>
      </c>
      <c r="AD38" s="72" t="s">
        <v>386</v>
      </c>
      <c r="AE38" s="121" t="s">
        <v>388</v>
      </c>
      <c r="AF38" s="72" t="s">
        <v>386</v>
      </c>
      <c r="AG38" s="72" t="s">
        <v>386</v>
      </c>
      <c r="AH38" s="121" t="s">
        <v>388</v>
      </c>
      <c r="AI38" s="72" t="s">
        <v>386</v>
      </c>
      <c r="AJ38" s="72" t="s">
        <v>386</v>
      </c>
      <c r="AK38" s="121" t="s">
        <v>388</v>
      </c>
      <c r="AL38" s="72" t="s">
        <v>386</v>
      </c>
      <c r="AM38" s="38">
        <v>1</v>
      </c>
      <c r="AN38" s="134"/>
      <c r="AO38" s="119" t="s">
        <v>407</v>
      </c>
      <c r="AP38" s="119"/>
    </row>
    <row r="39" spans="1:42" ht="45" x14ac:dyDescent="0.2">
      <c r="A39" s="8">
        <v>37</v>
      </c>
      <c r="B39" s="4" t="s">
        <v>46</v>
      </c>
      <c r="C39" s="196" t="s">
        <v>606</v>
      </c>
      <c r="D39" s="4" t="s">
        <v>72</v>
      </c>
      <c r="E39" s="25" t="s">
        <v>328</v>
      </c>
      <c r="F39" s="3" t="s">
        <v>488</v>
      </c>
      <c r="G39" s="156" t="s">
        <v>60</v>
      </c>
      <c r="H39" s="124" t="s">
        <v>548</v>
      </c>
      <c r="I39" s="125" t="s">
        <v>466</v>
      </c>
      <c r="J39" s="125" t="s">
        <v>474</v>
      </c>
      <c r="K39" s="125"/>
      <c r="L39" s="125"/>
      <c r="M39" s="125"/>
      <c r="N39" s="125"/>
      <c r="O39" s="125"/>
      <c r="P39" s="125"/>
      <c r="Q39" s="125" t="s">
        <v>385</v>
      </c>
      <c r="R39" s="125"/>
      <c r="S39" s="125" t="s">
        <v>385</v>
      </c>
      <c r="T39" s="125"/>
      <c r="U39" s="125" t="s">
        <v>385</v>
      </c>
      <c r="V39" s="124" t="s">
        <v>13</v>
      </c>
      <c r="W39" s="31">
        <v>1</v>
      </c>
      <c r="X39" s="152"/>
      <c r="Y39" s="24" t="s">
        <v>94</v>
      </c>
      <c r="Z39" s="3" t="s">
        <v>95</v>
      </c>
      <c r="AA39" s="4" t="s">
        <v>559</v>
      </c>
      <c r="AB39" s="4" t="s">
        <v>493</v>
      </c>
      <c r="AC39" s="4" t="s">
        <v>477</v>
      </c>
      <c r="AD39" s="72" t="s">
        <v>386</v>
      </c>
      <c r="AE39" s="72" t="s">
        <v>386</v>
      </c>
      <c r="AF39" s="121" t="s">
        <v>388</v>
      </c>
      <c r="AG39" s="72" t="s">
        <v>386</v>
      </c>
      <c r="AH39" s="72" t="s">
        <v>386</v>
      </c>
      <c r="AI39" s="121" t="s">
        <v>388</v>
      </c>
      <c r="AJ39" s="72" t="s">
        <v>386</v>
      </c>
      <c r="AK39" s="72" t="s">
        <v>386</v>
      </c>
      <c r="AL39" s="121" t="s">
        <v>388</v>
      </c>
      <c r="AM39" s="38">
        <v>1</v>
      </c>
      <c r="AN39" s="134"/>
      <c r="AO39" s="119" t="s">
        <v>407</v>
      </c>
      <c r="AP39" s="119"/>
    </row>
    <row r="40" spans="1:42" ht="45" x14ac:dyDescent="0.2">
      <c r="A40" s="8">
        <v>38</v>
      </c>
      <c r="B40" s="4" t="s">
        <v>46</v>
      </c>
      <c r="C40" s="196" t="s">
        <v>606</v>
      </c>
      <c r="D40" s="4" t="s">
        <v>87</v>
      </c>
      <c r="E40" s="25" t="s">
        <v>111</v>
      </c>
      <c r="F40" s="3" t="s">
        <v>488</v>
      </c>
      <c r="G40" s="156" t="s">
        <v>60</v>
      </c>
      <c r="H40" s="124" t="s">
        <v>548</v>
      </c>
      <c r="I40" s="125" t="s">
        <v>466</v>
      </c>
      <c r="J40" s="125" t="s">
        <v>474</v>
      </c>
      <c r="K40" s="125"/>
      <c r="L40" s="125"/>
      <c r="M40" s="125"/>
      <c r="N40" s="125"/>
      <c r="O40" s="125"/>
      <c r="P40" s="125"/>
      <c r="Q40" s="125" t="s">
        <v>385</v>
      </c>
      <c r="R40" s="125"/>
      <c r="S40" s="125" t="s">
        <v>385</v>
      </c>
      <c r="T40" s="125"/>
      <c r="U40" s="125" t="s">
        <v>385</v>
      </c>
      <c r="V40" s="124" t="s">
        <v>13</v>
      </c>
      <c r="W40" s="31">
        <v>1</v>
      </c>
      <c r="X40" s="152"/>
      <c r="Y40" s="123" t="s">
        <v>112</v>
      </c>
      <c r="Z40" s="30" t="s">
        <v>113</v>
      </c>
      <c r="AA40" s="124" t="s">
        <v>555</v>
      </c>
      <c r="AB40" s="124" t="s">
        <v>476</v>
      </c>
      <c r="AC40" s="124" t="s">
        <v>477</v>
      </c>
      <c r="AD40" s="131" t="s">
        <v>388</v>
      </c>
      <c r="AE40" s="131" t="s">
        <v>386</v>
      </c>
      <c r="AF40" s="131" t="s">
        <v>388</v>
      </c>
      <c r="AG40" s="131"/>
      <c r="AH40" s="131" t="s">
        <v>388</v>
      </c>
      <c r="AI40" s="131"/>
      <c r="AJ40" s="131" t="s">
        <v>388</v>
      </c>
      <c r="AK40" s="131"/>
      <c r="AL40" s="131" t="s">
        <v>388</v>
      </c>
      <c r="AM40" s="125">
        <v>1</v>
      </c>
      <c r="AN40" s="152"/>
      <c r="AO40" s="29" t="s">
        <v>404</v>
      </c>
      <c r="AP40" s="29"/>
    </row>
    <row r="41" spans="1:42" ht="45" x14ac:dyDescent="0.2">
      <c r="A41" s="8">
        <v>39</v>
      </c>
      <c r="B41" s="4" t="s">
        <v>46</v>
      </c>
      <c r="C41" s="196" t="s">
        <v>606</v>
      </c>
      <c r="D41" s="4" t="s">
        <v>87</v>
      </c>
      <c r="E41" s="25" t="s">
        <v>114</v>
      </c>
      <c r="F41" s="3" t="s">
        <v>488</v>
      </c>
      <c r="G41" s="156" t="s">
        <v>60</v>
      </c>
      <c r="H41" s="124" t="s">
        <v>548</v>
      </c>
      <c r="I41" s="125" t="s">
        <v>466</v>
      </c>
      <c r="J41" s="125" t="s">
        <v>474</v>
      </c>
      <c r="K41" s="125"/>
      <c r="L41" s="125"/>
      <c r="M41" s="125"/>
      <c r="N41" s="125"/>
      <c r="O41" s="125"/>
      <c r="P41" s="125"/>
      <c r="Q41" s="125" t="s">
        <v>385</v>
      </c>
      <c r="R41" s="125"/>
      <c r="S41" s="125" t="s">
        <v>385</v>
      </c>
      <c r="T41" s="125"/>
      <c r="U41" s="125" t="s">
        <v>385</v>
      </c>
      <c r="V41" s="124" t="s">
        <v>13</v>
      </c>
      <c r="W41" s="31">
        <v>1</v>
      </c>
      <c r="X41" s="152"/>
      <c r="Y41" s="123" t="s">
        <v>112</v>
      </c>
      <c r="Z41" s="30" t="s">
        <v>113</v>
      </c>
      <c r="AA41" s="124" t="s">
        <v>555</v>
      </c>
      <c r="AB41" s="124" t="s">
        <v>476</v>
      </c>
      <c r="AC41" s="124" t="s">
        <v>477</v>
      </c>
      <c r="AD41" s="131" t="s">
        <v>388</v>
      </c>
      <c r="AE41" s="131" t="s">
        <v>386</v>
      </c>
      <c r="AF41" s="131" t="s">
        <v>388</v>
      </c>
      <c r="AG41" s="131" t="s">
        <v>388</v>
      </c>
      <c r="AH41" s="131" t="s">
        <v>388</v>
      </c>
      <c r="AI41" s="131"/>
      <c r="AJ41" s="131" t="s">
        <v>388</v>
      </c>
      <c r="AK41" s="131"/>
      <c r="AL41" s="131" t="s">
        <v>388</v>
      </c>
      <c r="AM41" s="125">
        <v>1</v>
      </c>
      <c r="AN41" s="152"/>
      <c r="AO41" s="155" t="s">
        <v>408</v>
      </c>
      <c r="AP41" s="29"/>
    </row>
    <row r="42" spans="1:42" ht="45" x14ac:dyDescent="0.2">
      <c r="A42" s="8">
        <v>40</v>
      </c>
      <c r="B42" s="4" t="s">
        <v>46</v>
      </c>
      <c r="C42" s="196" t="s">
        <v>606</v>
      </c>
      <c r="D42" s="4" t="s">
        <v>80</v>
      </c>
      <c r="E42" s="25" t="s">
        <v>329</v>
      </c>
      <c r="F42" s="25" t="s">
        <v>490</v>
      </c>
      <c r="G42" s="24" t="s">
        <v>90</v>
      </c>
      <c r="H42" s="19" t="s">
        <v>576</v>
      </c>
      <c r="I42" s="116" t="s">
        <v>494</v>
      </c>
      <c r="J42" s="116" t="s">
        <v>473</v>
      </c>
      <c r="K42" s="36" t="s">
        <v>387</v>
      </c>
      <c r="L42" s="36"/>
      <c r="M42" s="36"/>
      <c r="N42" s="36"/>
      <c r="O42" s="36" t="s">
        <v>385</v>
      </c>
      <c r="P42" s="117" t="s">
        <v>387</v>
      </c>
      <c r="Q42" s="38" t="s">
        <v>385</v>
      </c>
      <c r="R42" s="36" t="s">
        <v>385</v>
      </c>
      <c r="S42" s="36" t="s">
        <v>385</v>
      </c>
      <c r="T42" s="117" t="s">
        <v>387</v>
      </c>
      <c r="U42" s="36" t="s">
        <v>385</v>
      </c>
      <c r="V42" s="4" t="s">
        <v>13</v>
      </c>
      <c r="W42" s="8">
        <v>1</v>
      </c>
      <c r="X42" s="134"/>
      <c r="Y42" s="24" t="s">
        <v>115</v>
      </c>
      <c r="Z42" s="3" t="s">
        <v>116</v>
      </c>
      <c r="AA42" s="4" t="s">
        <v>559</v>
      </c>
      <c r="AB42" s="4" t="s">
        <v>493</v>
      </c>
      <c r="AC42" s="4" t="s">
        <v>477</v>
      </c>
      <c r="AD42" s="121" t="s">
        <v>388</v>
      </c>
      <c r="AE42" s="72" t="s">
        <v>386</v>
      </c>
      <c r="AF42" s="72" t="s">
        <v>386</v>
      </c>
      <c r="AG42" s="121" t="s">
        <v>388</v>
      </c>
      <c r="AH42" s="72" t="s">
        <v>386</v>
      </c>
      <c r="AI42" s="72" t="s">
        <v>386</v>
      </c>
      <c r="AJ42" s="121" t="s">
        <v>388</v>
      </c>
      <c r="AK42" s="72" t="s">
        <v>386</v>
      </c>
      <c r="AL42" s="72" t="s">
        <v>386</v>
      </c>
      <c r="AM42" s="38">
        <v>1</v>
      </c>
      <c r="AN42" s="134"/>
      <c r="AO42" s="119" t="s">
        <v>408</v>
      </c>
      <c r="AP42" s="119">
        <f t="shared" si="1"/>
        <v>0</v>
      </c>
    </row>
    <row r="43" spans="1:42" ht="45" x14ac:dyDescent="0.2">
      <c r="A43" s="8">
        <v>41</v>
      </c>
      <c r="B43" s="4" t="s">
        <v>46</v>
      </c>
      <c r="C43" s="196" t="s">
        <v>606</v>
      </c>
      <c r="D43" s="4" t="s">
        <v>80</v>
      </c>
      <c r="E43" s="25" t="s">
        <v>330</v>
      </c>
      <c r="F43" s="25" t="s">
        <v>490</v>
      </c>
      <c r="G43" s="24" t="s">
        <v>90</v>
      </c>
      <c r="H43" s="19" t="s">
        <v>576</v>
      </c>
      <c r="I43" s="116" t="s">
        <v>494</v>
      </c>
      <c r="J43" s="116" t="s">
        <v>473</v>
      </c>
      <c r="K43" s="36"/>
      <c r="L43" s="36" t="s">
        <v>387</v>
      </c>
      <c r="M43" s="36"/>
      <c r="N43" s="36"/>
      <c r="O43" s="38" t="s">
        <v>385</v>
      </c>
      <c r="P43" s="118" t="s">
        <v>387</v>
      </c>
      <c r="Q43" s="38" t="s">
        <v>385</v>
      </c>
      <c r="R43" s="36" t="s">
        <v>385</v>
      </c>
      <c r="S43" s="36" t="s">
        <v>385</v>
      </c>
      <c r="T43" s="117" t="s">
        <v>387</v>
      </c>
      <c r="U43" s="36" t="s">
        <v>385</v>
      </c>
      <c r="V43" s="4" t="s">
        <v>13</v>
      </c>
      <c r="W43" s="8">
        <v>1</v>
      </c>
      <c r="X43" s="134"/>
      <c r="Y43" s="24" t="s">
        <v>117</v>
      </c>
      <c r="Z43" s="3" t="s">
        <v>118</v>
      </c>
      <c r="AA43" s="4" t="s">
        <v>559</v>
      </c>
      <c r="AB43" s="4" t="s">
        <v>493</v>
      </c>
      <c r="AC43" s="4" t="s">
        <v>477</v>
      </c>
      <c r="AD43" s="121" t="s">
        <v>388</v>
      </c>
      <c r="AE43" s="72" t="s">
        <v>386</v>
      </c>
      <c r="AF43" s="72" t="s">
        <v>386</v>
      </c>
      <c r="AG43" s="121" t="s">
        <v>388</v>
      </c>
      <c r="AH43" s="72" t="s">
        <v>386</v>
      </c>
      <c r="AI43" s="72" t="s">
        <v>386</v>
      </c>
      <c r="AJ43" s="121" t="s">
        <v>388</v>
      </c>
      <c r="AK43" s="72" t="s">
        <v>386</v>
      </c>
      <c r="AL43" s="72" t="s">
        <v>386</v>
      </c>
      <c r="AM43" s="38">
        <v>1</v>
      </c>
      <c r="AN43" s="134"/>
      <c r="AO43" s="119" t="s">
        <v>408</v>
      </c>
      <c r="AP43" s="119">
        <f t="shared" si="1"/>
        <v>0</v>
      </c>
    </row>
    <row r="44" spans="1:42" ht="123.75" x14ac:dyDescent="0.2">
      <c r="A44" s="8">
        <v>42</v>
      </c>
      <c r="B44" s="4" t="s">
        <v>46</v>
      </c>
      <c r="C44" s="196" t="s">
        <v>606</v>
      </c>
      <c r="D44" s="4" t="s">
        <v>87</v>
      </c>
      <c r="E44" s="25" t="s">
        <v>331</v>
      </c>
      <c r="F44" s="25" t="s">
        <v>490</v>
      </c>
      <c r="G44" s="24" t="s">
        <v>90</v>
      </c>
      <c r="H44" s="19" t="s">
        <v>576</v>
      </c>
      <c r="I44" s="116" t="s">
        <v>494</v>
      </c>
      <c r="J44" s="116" t="s">
        <v>473</v>
      </c>
      <c r="K44" s="36"/>
      <c r="L44" s="36" t="s">
        <v>387</v>
      </c>
      <c r="M44" s="36"/>
      <c r="N44" s="36"/>
      <c r="O44" s="38" t="s">
        <v>385</v>
      </c>
      <c r="P44" s="118" t="s">
        <v>387</v>
      </c>
      <c r="Q44" s="38" t="s">
        <v>385</v>
      </c>
      <c r="R44" s="36" t="s">
        <v>385</v>
      </c>
      <c r="S44" s="36" t="s">
        <v>385</v>
      </c>
      <c r="T44" s="117" t="s">
        <v>387</v>
      </c>
      <c r="U44" s="36" t="s">
        <v>385</v>
      </c>
      <c r="V44" s="4" t="s">
        <v>13</v>
      </c>
      <c r="W44" s="8">
        <v>1</v>
      </c>
      <c r="X44" s="134"/>
      <c r="Y44" s="24" t="s">
        <v>121</v>
      </c>
      <c r="Z44" s="3" t="s">
        <v>119</v>
      </c>
      <c r="AA44" s="4" t="s">
        <v>559</v>
      </c>
      <c r="AB44" s="4" t="s">
        <v>493</v>
      </c>
      <c r="AC44" s="4" t="s">
        <v>477</v>
      </c>
      <c r="AD44" s="72" t="s">
        <v>386</v>
      </c>
      <c r="AE44" s="72" t="s">
        <v>386</v>
      </c>
      <c r="AF44" s="121" t="s">
        <v>388</v>
      </c>
      <c r="AG44" s="72" t="s">
        <v>386</v>
      </c>
      <c r="AH44" s="72" t="s">
        <v>386</v>
      </c>
      <c r="AI44" s="121" t="s">
        <v>388</v>
      </c>
      <c r="AJ44" s="72" t="s">
        <v>386</v>
      </c>
      <c r="AK44" s="72" t="s">
        <v>386</v>
      </c>
      <c r="AL44" s="121" t="s">
        <v>388</v>
      </c>
      <c r="AM44" s="38">
        <v>1</v>
      </c>
      <c r="AN44" s="134"/>
      <c r="AO44" s="119" t="s">
        <v>408</v>
      </c>
      <c r="AP44" s="119">
        <f t="shared" si="1"/>
        <v>0</v>
      </c>
    </row>
    <row r="45" spans="1:42" ht="123.75" x14ac:dyDescent="0.2">
      <c r="A45" s="8">
        <v>43</v>
      </c>
      <c r="B45" s="4" t="s">
        <v>46</v>
      </c>
      <c r="C45" s="196" t="s">
        <v>606</v>
      </c>
      <c r="D45" s="4" t="s">
        <v>87</v>
      </c>
      <c r="E45" s="25" t="s">
        <v>120</v>
      </c>
      <c r="F45" s="25" t="s">
        <v>490</v>
      </c>
      <c r="G45" s="24" t="s">
        <v>90</v>
      </c>
      <c r="H45" s="19" t="s">
        <v>552</v>
      </c>
      <c r="I45" s="116" t="s">
        <v>494</v>
      </c>
      <c r="J45" s="116" t="s">
        <v>473</v>
      </c>
      <c r="K45" s="36"/>
      <c r="L45" s="36"/>
      <c r="M45" s="36" t="s">
        <v>387</v>
      </c>
      <c r="N45" s="36"/>
      <c r="O45" s="38" t="s">
        <v>385</v>
      </c>
      <c r="P45" s="38" t="s">
        <v>385</v>
      </c>
      <c r="Q45" s="118" t="s">
        <v>387</v>
      </c>
      <c r="R45" s="36" t="s">
        <v>385</v>
      </c>
      <c r="S45" s="36" t="s">
        <v>385</v>
      </c>
      <c r="T45" s="36" t="s">
        <v>385</v>
      </c>
      <c r="U45" s="117" t="s">
        <v>387</v>
      </c>
      <c r="V45" s="4" t="s">
        <v>13</v>
      </c>
      <c r="W45" s="8">
        <v>1</v>
      </c>
      <c r="X45" s="134"/>
      <c r="Y45" s="24" t="s">
        <v>121</v>
      </c>
      <c r="Z45" s="3" t="s">
        <v>119</v>
      </c>
      <c r="AA45" s="4" t="s">
        <v>559</v>
      </c>
      <c r="AB45" s="4" t="s">
        <v>493</v>
      </c>
      <c r="AC45" s="4" t="s">
        <v>477</v>
      </c>
      <c r="AD45" s="72" t="s">
        <v>386</v>
      </c>
      <c r="AE45" s="72" t="s">
        <v>386</v>
      </c>
      <c r="AF45" s="121" t="s">
        <v>388</v>
      </c>
      <c r="AG45" s="72" t="s">
        <v>386</v>
      </c>
      <c r="AH45" s="72" t="s">
        <v>386</v>
      </c>
      <c r="AI45" s="121" t="s">
        <v>388</v>
      </c>
      <c r="AJ45" s="72" t="s">
        <v>386</v>
      </c>
      <c r="AK45" s="72" t="s">
        <v>386</v>
      </c>
      <c r="AL45" s="121" t="s">
        <v>388</v>
      </c>
      <c r="AM45" s="38">
        <v>1</v>
      </c>
      <c r="AN45" s="134"/>
      <c r="AO45" s="119" t="s">
        <v>408</v>
      </c>
      <c r="AP45" s="119">
        <f t="shared" si="1"/>
        <v>0</v>
      </c>
    </row>
    <row r="46" spans="1:42" x14ac:dyDescent="0.2">
      <c r="A46" s="8">
        <v>44</v>
      </c>
      <c r="B46" s="4" t="s">
        <v>46</v>
      </c>
      <c r="C46" s="196" t="s">
        <v>611</v>
      </c>
      <c r="D46" s="4" t="s">
        <v>132</v>
      </c>
      <c r="E46" s="25" t="s">
        <v>163</v>
      </c>
      <c r="F46" s="6" t="s">
        <v>502</v>
      </c>
      <c r="G46" s="24" t="s">
        <v>565</v>
      </c>
      <c r="H46" s="7" t="s">
        <v>561</v>
      </c>
      <c r="I46" s="38" t="s">
        <v>465</v>
      </c>
      <c r="J46" s="116" t="s">
        <v>473</v>
      </c>
      <c r="K46" s="36"/>
      <c r="L46" s="36"/>
      <c r="M46" s="36"/>
      <c r="N46" s="36"/>
      <c r="O46" s="38"/>
      <c r="P46" s="38" t="s">
        <v>385</v>
      </c>
      <c r="Q46" s="38" t="s">
        <v>385</v>
      </c>
      <c r="R46" s="38" t="s">
        <v>385</v>
      </c>
      <c r="S46" s="38" t="s">
        <v>385</v>
      </c>
      <c r="T46" s="38" t="s">
        <v>385</v>
      </c>
      <c r="U46" s="38" t="s">
        <v>385</v>
      </c>
      <c r="V46" s="4" t="s">
        <v>13</v>
      </c>
      <c r="W46" s="8">
        <v>1</v>
      </c>
      <c r="X46" s="134"/>
      <c r="Y46" s="123"/>
      <c r="Z46" s="30"/>
      <c r="AA46" s="124"/>
      <c r="AB46" s="124"/>
      <c r="AC46" s="124"/>
      <c r="AD46" s="131"/>
      <c r="AE46" s="131"/>
      <c r="AF46" s="131"/>
      <c r="AG46" s="131"/>
      <c r="AH46" s="131"/>
      <c r="AI46" s="131"/>
      <c r="AJ46" s="131"/>
      <c r="AK46" s="131"/>
      <c r="AL46" s="131"/>
      <c r="AM46" s="125"/>
      <c r="AN46" s="152"/>
      <c r="AO46" s="29" t="s">
        <v>408</v>
      </c>
      <c r="AP46" s="119">
        <f>(W46*X46)</f>
        <v>0</v>
      </c>
    </row>
    <row r="47" spans="1:42" x14ac:dyDescent="0.2">
      <c r="A47" s="8">
        <v>45</v>
      </c>
      <c r="B47" s="4" t="s">
        <v>46</v>
      </c>
      <c r="C47" s="196" t="s">
        <v>611</v>
      </c>
      <c r="D47" s="4" t="s">
        <v>563</v>
      </c>
      <c r="E47" s="25" t="s">
        <v>163</v>
      </c>
      <c r="F47" s="6" t="s">
        <v>502</v>
      </c>
      <c r="G47" s="24" t="s">
        <v>564</v>
      </c>
      <c r="H47" s="7" t="s">
        <v>561</v>
      </c>
      <c r="I47" s="38" t="s">
        <v>465</v>
      </c>
      <c r="J47" s="116" t="s">
        <v>473</v>
      </c>
      <c r="K47" s="36"/>
      <c r="L47" s="36"/>
      <c r="M47" s="36"/>
      <c r="N47" s="36"/>
      <c r="O47" s="38"/>
      <c r="P47" s="38" t="s">
        <v>385</v>
      </c>
      <c r="Q47" s="38" t="s">
        <v>385</v>
      </c>
      <c r="R47" s="38" t="s">
        <v>385</v>
      </c>
      <c r="S47" s="38" t="s">
        <v>385</v>
      </c>
      <c r="T47" s="38" t="s">
        <v>385</v>
      </c>
      <c r="U47" s="38" t="s">
        <v>385</v>
      </c>
      <c r="V47" s="4" t="s">
        <v>13</v>
      </c>
      <c r="W47" s="8">
        <v>1</v>
      </c>
      <c r="X47" s="134"/>
      <c r="Y47" s="123"/>
      <c r="Z47" s="30"/>
      <c r="AA47" s="124"/>
      <c r="AB47" s="124"/>
      <c r="AC47" s="124"/>
      <c r="AD47" s="131"/>
      <c r="AE47" s="131"/>
      <c r="AF47" s="131"/>
      <c r="AG47" s="131"/>
      <c r="AH47" s="131"/>
      <c r="AI47" s="131"/>
      <c r="AJ47" s="131"/>
      <c r="AK47" s="131"/>
      <c r="AL47" s="131"/>
      <c r="AM47" s="125"/>
      <c r="AN47" s="152"/>
      <c r="AO47" s="29" t="s">
        <v>408</v>
      </c>
      <c r="AP47" s="119">
        <f t="shared" ref="AP47:AP66" si="2">(W47*X47)</f>
        <v>0</v>
      </c>
    </row>
    <row r="48" spans="1:42" x14ac:dyDescent="0.2">
      <c r="A48" s="8">
        <v>46</v>
      </c>
      <c r="B48" s="4" t="s">
        <v>46</v>
      </c>
      <c r="C48" s="4" t="s">
        <v>608</v>
      </c>
      <c r="D48" s="4" t="s">
        <v>567</v>
      </c>
      <c r="E48" s="25" t="s">
        <v>163</v>
      </c>
      <c r="F48" s="6" t="s">
        <v>502</v>
      </c>
      <c r="G48" s="24" t="s">
        <v>568</v>
      </c>
      <c r="H48" s="7" t="s">
        <v>561</v>
      </c>
      <c r="I48" s="38" t="s">
        <v>465</v>
      </c>
      <c r="J48" s="116" t="s">
        <v>473</v>
      </c>
      <c r="K48" s="36"/>
      <c r="L48" s="36"/>
      <c r="M48" s="36"/>
      <c r="N48" s="36"/>
      <c r="O48" s="38"/>
      <c r="P48" s="38" t="s">
        <v>385</v>
      </c>
      <c r="Q48" s="38" t="s">
        <v>385</v>
      </c>
      <c r="R48" s="38" t="s">
        <v>385</v>
      </c>
      <c r="S48" s="38" t="s">
        <v>385</v>
      </c>
      <c r="T48" s="38" t="s">
        <v>385</v>
      </c>
      <c r="U48" s="38" t="s">
        <v>385</v>
      </c>
      <c r="V48" s="4" t="s">
        <v>13</v>
      </c>
      <c r="W48" s="8">
        <v>1</v>
      </c>
      <c r="X48" s="134"/>
      <c r="Y48" s="132"/>
      <c r="Z48" s="30"/>
      <c r="AA48" s="124"/>
      <c r="AB48" s="124"/>
      <c r="AC48" s="124"/>
      <c r="AD48" s="131"/>
      <c r="AE48" s="131"/>
      <c r="AF48" s="131"/>
      <c r="AG48" s="131"/>
      <c r="AH48" s="131"/>
      <c r="AI48" s="131"/>
      <c r="AJ48" s="131"/>
      <c r="AK48" s="131"/>
      <c r="AL48" s="131"/>
      <c r="AM48" s="125"/>
      <c r="AN48" s="152"/>
      <c r="AO48" s="29" t="s">
        <v>408</v>
      </c>
      <c r="AP48" s="119">
        <f t="shared" si="2"/>
        <v>0</v>
      </c>
    </row>
    <row r="49" spans="1:42" x14ac:dyDescent="0.2">
      <c r="A49" s="8">
        <v>47</v>
      </c>
      <c r="B49" s="4" t="s">
        <v>46</v>
      </c>
      <c r="C49" s="196" t="s">
        <v>606</v>
      </c>
      <c r="D49" s="4" t="s">
        <v>134</v>
      </c>
      <c r="E49" s="25" t="s">
        <v>163</v>
      </c>
      <c r="F49" s="6" t="s">
        <v>502</v>
      </c>
      <c r="G49" s="24" t="s">
        <v>129</v>
      </c>
      <c r="H49" s="7" t="s">
        <v>561</v>
      </c>
      <c r="I49" s="38" t="s">
        <v>465</v>
      </c>
      <c r="J49" s="116" t="s">
        <v>473</v>
      </c>
      <c r="K49" s="36"/>
      <c r="L49" s="36"/>
      <c r="M49" s="36"/>
      <c r="N49" s="36"/>
      <c r="O49" s="38"/>
      <c r="P49" s="38" t="s">
        <v>385</v>
      </c>
      <c r="Q49" s="38" t="s">
        <v>385</v>
      </c>
      <c r="R49" s="38" t="s">
        <v>385</v>
      </c>
      <c r="S49" s="38" t="s">
        <v>385</v>
      </c>
      <c r="T49" s="38" t="s">
        <v>385</v>
      </c>
      <c r="U49" s="38" t="s">
        <v>385</v>
      </c>
      <c r="V49" s="4" t="s">
        <v>13</v>
      </c>
      <c r="W49" s="8">
        <v>1</v>
      </c>
      <c r="X49" s="134"/>
      <c r="Y49" s="123"/>
      <c r="Z49" s="30"/>
      <c r="AA49" s="124"/>
      <c r="AB49" s="124"/>
      <c r="AC49" s="124"/>
      <c r="AD49" s="131"/>
      <c r="AE49" s="131"/>
      <c r="AF49" s="131"/>
      <c r="AG49" s="131"/>
      <c r="AH49" s="131"/>
      <c r="AI49" s="131"/>
      <c r="AJ49" s="131"/>
      <c r="AK49" s="131"/>
      <c r="AL49" s="131"/>
      <c r="AM49" s="125"/>
      <c r="AN49" s="152"/>
      <c r="AO49" s="29" t="s">
        <v>408</v>
      </c>
      <c r="AP49" s="119">
        <f t="shared" si="2"/>
        <v>0</v>
      </c>
    </row>
    <row r="50" spans="1:42" x14ac:dyDescent="0.2">
      <c r="A50" s="8">
        <v>48</v>
      </c>
      <c r="B50" s="4" t="s">
        <v>46</v>
      </c>
      <c r="C50" s="196" t="s">
        <v>606</v>
      </c>
      <c r="D50" s="4" t="s">
        <v>134</v>
      </c>
      <c r="E50" s="25" t="s">
        <v>163</v>
      </c>
      <c r="F50" s="6" t="s">
        <v>502</v>
      </c>
      <c r="G50" s="24" t="s">
        <v>566</v>
      </c>
      <c r="H50" s="7" t="s">
        <v>561</v>
      </c>
      <c r="I50" s="38" t="s">
        <v>465</v>
      </c>
      <c r="J50" s="116" t="s">
        <v>473</v>
      </c>
      <c r="K50" s="36"/>
      <c r="L50" s="36"/>
      <c r="M50" s="36"/>
      <c r="N50" s="36"/>
      <c r="O50" s="38"/>
      <c r="P50" s="38" t="s">
        <v>385</v>
      </c>
      <c r="Q50" s="38" t="s">
        <v>385</v>
      </c>
      <c r="R50" s="38" t="s">
        <v>385</v>
      </c>
      <c r="S50" s="38" t="s">
        <v>385</v>
      </c>
      <c r="T50" s="38" t="s">
        <v>385</v>
      </c>
      <c r="U50" s="38" t="s">
        <v>385</v>
      </c>
      <c r="V50" s="4" t="s">
        <v>13</v>
      </c>
      <c r="W50" s="8">
        <v>1</v>
      </c>
      <c r="X50" s="134"/>
      <c r="Y50" s="123"/>
      <c r="Z50" s="30"/>
      <c r="AA50" s="124"/>
      <c r="AB50" s="124"/>
      <c r="AC50" s="124"/>
      <c r="AD50" s="131"/>
      <c r="AE50" s="131"/>
      <c r="AF50" s="131"/>
      <c r="AG50" s="131"/>
      <c r="AH50" s="131"/>
      <c r="AI50" s="131"/>
      <c r="AJ50" s="131"/>
      <c r="AK50" s="131"/>
      <c r="AL50" s="131"/>
      <c r="AM50" s="125"/>
      <c r="AN50" s="152"/>
      <c r="AO50" s="29" t="s">
        <v>408</v>
      </c>
      <c r="AP50" s="119">
        <f t="shared" si="2"/>
        <v>0</v>
      </c>
    </row>
    <row r="51" spans="1:42" x14ac:dyDescent="0.2">
      <c r="A51" s="8">
        <v>49</v>
      </c>
      <c r="B51" s="4" t="s">
        <v>46</v>
      </c>
      <c r="C51" s="196" t="s">
        <v>611</v>
      </c>
      <c r="D51" s="4" t="s">
        <v>132</v>
      </c>
      <c r="E51" s="25" t="s">
        <v>163</v>
      </c>
      <c r="F51" s="6" t="s">
        <v>502</v>
      </c>
      <c r="G51" s="24" t="s">
        <v>335</v>
      </c>
      <c r="H51" s="7" t="s">
        <v>561</v>
      </c>
      <c r="I51" s="38" t="s">
        <v>465</v>
      </c>
      <c r="J51" s="116" t="s">
        <v>473</v>
      </c>
      <c r="K51" s="36"/>
      <c r="L51" s="36"/>
      <c r="M51" s="36"/>
      <c r="N51" s="36"/>
      <c r="O51" s="38"/>
      <c r="P51" s="38" t="s">
        <v>385</v>
      </c>
      <c r="Q51" s="38" t="s">
        <v>385</v>
      </c>
      <c r="R51" s="38" t="s">
        <v>385</v>
      </c>
      <c r="S51" s="38" t="s">
        <v>385</v>
      </c>
      <c r="T51" s="38" t="s">
        <v>385</v>
      </c>
      <c r="U51" s="38" t="s">
        <v>385</v>
      </c>
      <c r="V51" s="4" t="s">
        <v>13</v>
      </c>
      <c r="W51" s="8">
        <v>1</v>
      </c>
      <c r="X51" s="134"/>
      <c r="Y51" s="123"/>
      <c r="Z51" s="30"/>
      <c r="AA51" s="124"/>
      <c r="AB51" s="124"/>
      <c r="AC51" s="124"/>
      <c r="AD51" s="131"/>
      <c r="AE51" s="131"/>
      <c r="AF51" s="131"/>
      <c r="AG51" s="131"/>
      <c r="AH51" s="131"/>
      <c r="AI51" s="131"/>
      <c r="AJ51" s="131"/>
      <c r="AK51" s="131"/>
      <c r="AL51" s="131"/>
      <c r="AM51" s="125"/>
      <c r="AN51" s="152"/>
      <c r="AO51" s="29" t="s">
        <v>408</v>
      </c>
      <c r="AP51" s="119">
        <f t="shared" si="2"/>
        <v>0</v>
      </c>
    </row>
    <row r="52" spans="1:42" x14ac:dyDescent="0.2">
      <c r="A52" s="8">
        <v>50</v>
      </c>
      <c r="B52" s="4" t="s">
        <v>46</v>
      </c>
      <c r="C52" s="196" t="s">
        <v>611</v>
      </c>
      <c r="D52" s="4" t="s">
        <v>132</v>
      </c>
      <c r="E52" s="25" t="s">
        <v>163</v>
      </c>
      <c r="F52" s="6" t="s">
        <v>502</v>
      </c>
      <c r="G52" s="24" t="s">
        <v>336</v>
      </c>
      <c r="H52" s="7" t="s">
        <v>561</v>
      </c>
      <c r="I52" s="38" t="s">
        <v>465</v>
      </c>
      <c r="J52" s="116" t="s">
        <v>473</v>
      </c>
      <c r="K52" s="36"/>
      <c r="L52" s="36"/>
      <c r="M52" s="36"/>
      <c r="N52" s="36"/>
      <c r="O52" s="38"/>
      <c r="P52" s="38" t="s">
        <v>385</v>
      </c>
      <c r="Q52" s="38" t="s">
        <v>385</v>
      </c>
      <c r="R52" s="38" t="s">
        <v>385</v>
      </c>
      <c r="S52" s="38" t="s">
        <v>385</v>
      </c>
      <c r="T52" s="38" t="s">
        <v>385</v>
      </c>
      <c r="U52" s="38" t="s">
        <v>385</v>
      </c>
      <c r="V52" s="4" t="s">
        <v>13</v>
      </c>
      <c r="W52" s="8">
        <v>1</v>
      </c>
      <c r="X52" s="134"/>
      <c r="Y52" s="123"/>
      <c r="Z52" s="30"/>
      <c r="AA52" s="124"/>
      <c r="AB52" s="124"/>
      <c r="AC52" s="124"/>
      <c r="AD52" s="131"/>
      <c r="AE52" s="131"/>
      <c r="AF52" s="131"/>
      <c r="AG52" s="131"/>
      <c r="AH52" s="131"/>
      <c r="AI52" s="131"/>
      <c r="AJ52" s="131"/>
      <c r="AK52" s="131"/>
      <c r="AL52" s="131"/>
      <c r="AM52" s="125"/>
      <c r="AN52" s="152"/>
      <c r="AO52" s="29" t="s">
        <v>408</v>
      </c>
      <c r="AP52" s="119">
        <f t="shared" si="2"/>
        <v>0</v>
      </c>
    </row>
    <row r="53" spans="1:42" x14ac:dyDescent="0.2">
      <c r="A53" s="8">
        <v>51</v>
      </c>
      <c r="B53" s="4" t="s">
        <v>46</v>
      </c>
      <c r="C53" s="196" t="s">
        <v>606</v>
      </c>
      <c r="D53" s="4" t="s">
        <v>130</v>
      </c>
      <c r="E53" s="25" t="s">
        <v>163</v>
      </c>
      <c r="F53" s="6" t="s">
        <v>502</v>
      </c>
      <c r="G53" s="24" t="s">
        <v>122</v>
      </c>
      <c r="H53" s="7" t="s">
        <v>561</v>
      </c>
      <c r="I53" s="38" t="s">
        <v>465</v>
      </c>
      <c r="J53" s="116" t="s">
        <v>473</v>
      </c>
      <c r="K53" s="36"/>
      <c r="L53" s="36"/>
      <c r="M53" s="36"/>
      <c r="N53" s="36"/>
      <c r="O53" s="38"/>
      <c r="P53" s="38" t="s">
        <v>385</v>
      </c>
      <c r="Q53" s="38" t="s">
        <v>385</v>
      </c>
      <c r="R53" s="38" t="s">
        <v>385</v>
      </c>
      <c r="S53" s="38" t="s">
        <v>385</v>
      </c>
      <c r="T53" s="38" t="s">
        <v>385</v>
      </c>
      <c r="U53" s="38" t="s">
        <v>385</v>
      </c>
      <c r="V53" s="4" t="s">
        <v>13</v>
      </c>
      <c r="W53" s="8">
        <v>1</v>
      </c>
      <c r="X53" s="134"/>
      <c r="Y53" s="123"/>
      <c r="Z53" s="30"/>
      <c r="AA53" s="124"/>
      <c r="AB53" s="124"/>
      <c r="AC53" s="124"/>
      <c r="AD53" s="131"/>
      <c r="AE53" s="131"/>
      <c r="AF53" s="131"/>
      <c r="AG53" s="131"/>
      <c r="AH53" s="131"/>
      <c r="AI53" s="131"/>
      <c r="AJ53" s="131"/>
      <c r="AK53" s="131"/>
      <c r="AL53" s="131"/>
      <c r="AM53" s="125"/>
      <c r="AN53" s="152"/>
      <c r="AO53" s="29" t="s">
        <v>408</v>
      </c>
      <c r="AP53" s="119">
        <f t="shared" si="2"/>
        <v>0</v>
      </c>
    </row>
    <row r="54" spans="1:42" x14ac:dyDescent="0.2">
      <c r="A54" s="8">
        <v>52</v>
      </c>
      <c r="B54" s="4" t="s">
        <v>46</v>
      </c>
      <c r="C54" s="196" t="s">
        <v>606</v>
      </c>
      <c r="D54" s="4" t="s">
        <v>131</v>
      </c>
      <c r="E54" s="25" t="s">
        <v>163</v>
      </c>
      <c r="F54" s="6" t="s">
        <v>502</v>
      </c>
      <c r="G54" s="24" t="s">
        <v>123</v>
      </c>
      <c r="H54" s="7" t="s">
        <v>561</v>
      </c>
      <c r="I54" s="38" t="s">
        <v>465</v>
      </c>
      <c r="J54" s="116" t="s">
        <v>473</v>
      </c>
      <c r="K54" s="36"/>
      <c r="L54" s="36"/>
      <c r="M54" s="36"/>
      <c r="N54" s="36"/>
      <c r="O54" s="38"/>
      <c r="P54" s="38" t="s">
        <v>385</v>
      </c>
      <c r="Q54" s="38" t="s">
        <v>385</v>
      </c>
      <c r="R54" s="38" t="s">
        <v>385</v>
      </c>
      <c r="S54" s="38" t="s">
        <v>385</v>
      </c>
      <c r="T54" s="38" t="s">
        <v>385</v>
      </c>
      <c r="U54" s="38" t="s">
        <v>385</v>
      </c>
      <c r="V54" s="4" t="s">
        <v>13</v>
      </c>
      <c r="W54" s="8">
        <v>1</v>
      </c>
      <c r="X54" s="134"/>
      <c r="Y54" s="123"/>
      <c r="Z54" s="30"/>
      <c r="AA54" s="124"/>
      <c r="AB54" s="124"/>
      <c r="AC54" s="124"/>
      <c r="AD54" s="131"/>
      <c r="AE54" s="131"/>
      <c r="AF54" s="131"/>
      <c r="AG54" s="131"/>
      <c r="AH54" s="131"/>
      <c r="AI54" s="131"/>
      <c r="AJ54" s="131"/>
      <c r="AK54" s="131"/>
      <c r="AL54" s="131"/>
      <c r="AM54" s="125"/>
      <c r="AN54" s="152"/>
      <c r="AO54" s="29" t="s">
        <v>408</v>
      </c>
      <c r="AP54" s="119">
        <f t="shared" si="2"/>
        <v>0</v>
      </c>
    </row>
    <row r="55" spans="1:42" x14ac:dyDescent="0.2">
      <c r="A55" s="8">
        <v>53</v>
      </c>
      <c r="B55" s="4" t="s">
        <v>46</v>
      </c>
      <c r="C55" s="196" t="s">
        <v>606</v>
      </c>
      <c r="D55" s="4" t="s">
        <v>133</v>
      </c>
      <c r="E55" s="25" t="s">
        <v>163</v>
      </c>
      <c r="F55" s="6" t="s">
        <v>502</v>
      </c>
      <c r="G55" s="24" t="s">
        <v>570</v>
      </c>
      <c r="H55" s="7" t="s">
        <v>561</v>
      </c>
      <c r="I55" s="38" t="s">
        <v>465</v>
      </c>
      <c r="J55" s="116" t="s">
        <v>473</v>
      </c>
      <c r="K55" s="36"/>
      <c r="L55" s="36"/>
      <c r="M55" s="36"/>
      <c r="N55" s="36"/>
      <c r="O55" s="38"/>
      <c r="P55" s="38" t="s">
        <v>385</v>
      </c>
      <c r="Q55" s="38" t="s">
        <v>385</v>
      </c>
      <c r="R55" s="38" t="s">
        <v>385</v>
      </c>
      <c r="S55" s="38" t="s">
        <v>385</v>
      </c>
      <c r="T55" s="38" t="s">
        <v>385</v>
      </c>
      <c r="U55" s="38" t="s">
        <v>385</v>
      </c>
      <c r="V55" s="4" t="s">
        <v>13</v>
      </c>
      <c r="W55" s="8">
        <v>1</v>
      </c>
      <c r="X55" s="134"/>
      <c r="Y55" s="123"/>
      <c r="Z55" s="30"/>
      <c r="AA55" s="124"/>
      <c r="AB55" s="131"/>
      <c r="AC55" s="131"/>
      <c r="AD55" s="131"/>
      <c r="AE55" s="131"/>
      <c r="AF55" s="125"/>
      <c r="AG55" s="29"/>
      <c r="AH55" s="29" t="s">
        <v>408</v>
      </c>
      <c r="AI55" s="29">
        <v>0</v>
      </c>
      <c r="AJ55" s="131"/>
      <c r="AK55" s="131"/>
      <c r="AL55" s="131"/>
      <c r="AM55" s="125"/>
      <c r="AN55" s="152"/>
      <c r="AO55" s="29"/>
      <c r="AP55" s="119">
        <f t="shared" si="2"/>
        <v>0</v>
      </c>
    </row>
    <row r="56" spans="1:42" x14ac:dyDescent="0.2">
      <c r="A56" s="8">
        <v>54</v>
      </c>
      <c r="B56" s="4" t="s">
        <v>46</v>
      </c>
      <c r="C56" s="196" t="s">
        <v>606</v>
      </c>
      <c r="D56" s="4" t="s">
        <v>133</v>
      </c>
      <c r="E56" s="25" t="s">
        <v>163</v>
      </c>
      <c r="F56" s="6" t="s">
        <v>502</v>
      </c>
      <c r="G56" s="24" t="s">
        <v>124</v>
      </c>
      <c r="H56" s="7" t="s">
        <v>561</v>
      </c>
      <c r="I56" s="38" t="s">
        <v>465</v>
      </c>
      <c r="J56" s="116" t="s">
        <v>473</v>
      </c>
      <c r="K56" s="36"/>
      <c r="L56" s="36"/>
      <c r="M56" s="36"/>
      <c r="N56" s="36"/>
      <c r="O56" s="38"/>
      <c r="P56" s="38" t="s">
        <v>385</v>
      </c>
      <c r="Q56" s="38" t="s">
        <v>385</v>
      </c>
      <c r="R56" s="38" t="s">
        <v>385</v>
      </c>
      <c r="S56" s="38" t="s">
        <v>385</v>
      </c>
      <c r="T56" s="38" t="s">
        <v>385</v>
      </c>
      <c r="U56" s="38" t="s">
        <v>385</v>
      </c>
      <c r="V56" s="4" t="s">
        <v>13</v>
      </c>
      <c r="W56" s="8">
        <v>1</v>
      </c>
      <c r="X56" s="134"/>
      <c r="Y56" s="123"/>
      <c r="Z56" s="30"/>
      <c r="AA56" s="124"/>
      <c r="AB56" s="124"/>
      <c r="AC56" s="124"/>
      <c r="AD56" s="131"/>
      <c r="AE56" s="131"/>
      <c r="AF56" s="131"/>
      <c r="AG56" s="131"/>
      <c r="AH56" s="131"/>
      <c r="AI56" s="131"/>
      <c r="AJ56" s="131"/>
      <c r="AK56" s="131"/>
      <c r="AL56" s="131"/>
      <c r="AM56" s="125"/>
      <c r="AN56" s="152"/>
      <c r="AO56" s="29" t="s">
        <v>408</v>
      </c>
      <c r="AP56" s="119">
        <f t="shared" si="2"/>
        <v>0</v>
      </c>
    </row>
    <row r="57" spans="1:42" x14ac:dyDescent="0.2">
      <c r="A57" s="8">
        <v>55</v>
      </c>
      <c r="B57" s="4" t="s">
        <v>46</v>
      </c>
      <c r="C57" s="196" t="s">
        <v>606</v>
      </c>
      <c r="D57" s="4" t="s">
        <v>133</v>
      </c>
      <c r="E57" s="25" t="s">
        <v>163</v>
      </c>
      <c r="F57" s="6" t="s">
        <v>502</v>
      </c>
      <c r="G57" s="24" t="s">
        <v>125</v>
      </c>
      <c r="H57" s="7" t="s">
        <v>561</v>
      </c>
      <c r="I57" s="38" t="s">
        <v>465</v>
      </c>
      <c r="J57" s="116" t="s">
        <v>473</v>
      </c>
      <c r="K57" s="36"/>
      <c r="L57" s="36"/>
      <c r="M57" s="36"/>
      <c r="N57" s="36"/>
      <c r="O57" s="38"/>
      <c r="P57" s="38" t="s">
        <v>385</v>
      </c>
      <c r="Q57" s="38" t="s">
        <v>385</v>
      </c>
      <c r="R57" s="38" t="s">
        <v>385</v>
      </c>
      <c r="S57" s="38" t="s">
        <v>385</v>
      </c>
      <c r="T57" s="38" t="s">
        <v>385</v>
      </c>
      <c r="U57" s="38" t="s">
        <v>385</v>
      </c>
      <c r="V57" s="4" t="s">
        <v>13</v>
      </c>
      <c r="W57" s="8">
        <v>1</v>
      </c>
      <c r="X57" s="134"/>
      <c r="Y57" s="123"/>
      <c r="Z57" s="30"/>
      <c r="AA57" s="124"/>
      <c r="AB57" s="124"/>
      <c r="AC57" s="124"/>
      <c r="AD57" s="131"/>
      <c r="AE57" s="131"/>
      <c r="AF57" s="131"/>
      <c r="AG57" s="131"/>
      <c r="AH57" s="131"/>
      <c r="AI57" s="131"/>
      <c r="AJ57" s="131"/>
      <c r="AK57" s="131"/>
      <c r="AL57" s="131"/>
      <c r="AM57" s="125"/>
      <c r="AN57" s="152"/>
      <c r="AO57" s="29" t="s">
        <v>408</v>
      </c>
      <c r="AP57" s="119">
        <f t="shared" si="2"/>
        <v>0</v>
      </c>
    </row>
    <row r="58" spans="1:42" x14ac:dyDescent="0.2">
      <c r="A58" s="8">
        <v>56</v>
      </c>
      <c r="B58" s="4" t="s">
        <v>46</v>
      </c>
      <c r="C58" s="4" t="s">
        <v>608</v>
      </c>
      <c r="D58" s="4" t="s">
        <v>569</v>
      </c>
      <c r="E58" s="25" t="s">
        <v>163</v>
      </c>
      <c r="F58" s="6" t="s">
        <v>502</v>
      </c>
      <c r="G58" s="24" t="s">
        <v>337</v>
      </c>
      <c r="H58" s="7" t="s">
        <v>561</v>
      </c>
      <c r="I58" s="38" t="s">
        <v>465</v>
      </c>
      <c r="J58" s="116" t="s">
        <v>473</v>
      </c>
      <c r="K58" s="36"/>
      <c r="L58" s="36"/>
      <c r="M58" s="36"/>
      <c r="N58" s="36"/>
      <c r="O58" s="38"/>
      <c r="P58" s="38" t="s">
        <v>385</v>
      </c>
      <c r="Q58" s="38" t="s">
        <v>385</v>
      </c>
      <c r="R58" s="38" t="s">
        <v>385</v>
      </c>
      <c r="S58" s="38" t="s">
        <v>385</v>
      </c>
      <c r="T58" s="38" t="s">
        <v>385</v>
      </c>
      <c r="U58" s="38" t="s">
        <v>385</v>
      </c>
      <c r="V58" s="4" t="s">
        <v>13</v>
      </c>
      <c r="W58" s="8">
        <v>1</v>
      </c>
      <c r="X58" s="134"/>
      <c r="Y58" s="123"/>
      <c r="Z58" s="30"/>
      <c r="AA58" s="124"/>
      <c r="AB58" s="124"/>
      <c r="AC58" s="124"/>
      <c r="AD58" s="131"/>
      <c r="AE58" s="131"/>
      <c r="AF58" s="131"/>
      <c r="AG58" s="131"/>
      <c r="AH58" s="131"/>
      <c r="AI58" s="131"/>
      <c r="AJ58" s="131"/>
      <c r="AK58" s="131"/>
      <c r="AL58" s="131"/>
      <c r="AM58" s="125"/>
      <c r="AN58" s="152"/>
      <c r="AO58" s="29" t="s">
        <v>408</v>
      </c>
      <c r="AP58" s="119">
        <f t="shared" si="2"/>
        <v>0</v>
      </c>
    </row>
    <row r="59" spans="1:42" x14ac:dyDescent="0.2">
      <c r="A59" s="8">
        <v>57</v>
      </c>
      <c r="B59" s="4" t="s">
        <v>46</v>
      </c>
      <c r="C59" s="4" t="s">
        <v>608</v>
      </c>
      <c r="D59" s="4" t="s">
        <v>567</v>
      </c>
      <c r="E59" s="25" t="s">
        <v>163</v>
      </c>
      <c r="F59" s="6" t="s">
        <v>502</v>
      </c>
      <c r="G59" s="24" t="s">
        <v>334</v>
      </c>
      <c r="H59" s="7" t="s">
        <v>561</v>
      </c>
      <c r="I59" s="38" t="s">
        <v>465</v>
      </c>
      <c r="J59" s="116" t="s">
        <v>473</v>
      </c>
      <c r="K59" s="36"/>
      <c r="L59" s="36"/>
      <c r="M59" s="36"/>
      <c r="N59" s="36"/>
      <c r="O59" s="38"/>
      <c r="P59" s="38" t="s">
        <v>385</v>
      </c>
      <c r="Q59" s="38" t="s">
        <v>385</v>
      </c>
      <c r="R59" s="38" t="s">
        <v>385</v>
      </c>
      <c r="S59" s="38" t="s">
        <v>385</v>
      </c>
      <c r="T59" s="38" t="s">
        <v>385</v>
      </c>
      <c r="U59" s="38" t="s">
        <v>385</v>
      </c>
      <c r="V59" s="4" t="s">
        <v>13</v>
      </c>
      <c r="W59" s="8">
        <v>1</v>
      </c>
      <c r="X59" s="134"/>
      <c r="Y59" s="123"/>
      <c r="Z59" s="30"/>
      <c r="AA59" s="124"/>
      <c r="AB59" s="124"/>
      <c r="AC59" s="124"/>
      <c r="AD59" s="131"/>
      <c r="AE59" s="131"/>
      <c r="AF59" s="131"/>
      <c r="AG59" s="131"/>
      <c r="AH59" s="131"/>
      <c r="AI59" s="131"/>
      <c r="AJ59" s="131"/>
      <c r="AK59" s="131"/>
      <c r="AL59" s="131"/>
      <c r="AM59" s="125"/>
      <c r="AN59" s="152"/>
      <c r="AO59" s="29" t="s">
        <v>408</v>
      </c>
      <c r="AP59" s="119">
        <f t="shared" si="2"/>
        <v>0</v>
      </c>
    </row>
    <row r="60" spans="1:42" x14ac:dyDescent="0.2">
      <c r="A60" s="8">
        <v>58</v>
      </c>
      <c r="B60" s="4" t="s">
        <v>46</v>
      </c>
      <c r="C60" s="196" t="s">
        <v>611</v>
      </c>
      <c r="D60" s="4" t="s">
        <v>155</v>
      </c>
      <c r="E60" s="25" t="s">
        <v>163</v>
      </c>
      <c r="F60" s="6" t="s">
        <v>502</v>
      </c>
      <c r="G60" s="24" t="s">
        <v>339</v>
      </c>
      <c r="H60" s="7" t="s">
        <v>561</v>
      </c>
      <c r="I60" s="38" t="s">
        <v>465</v>
      </c>
      <c r="J60" s="116" t="s">
        <v>473</v>
      </c>
      <c r="K60" s="36"/>
      <c r="L60" s="36"/>
      <c r="M60" s="36"/>
      <c r="N60" s="36"/>
      <c r="O60" s="38"/>
      <c r="P60" s="38" t="s">
        <v>385</v>
      </c>
      <c r="Q60" s="38" t="s">
        <v>385</v>
      </c>
      <c r="R60" s="38" t="s">
        <v>385</v>
      </c>
      <c r="S60" s="38" t="s">
        <v>385</v>
      </c>
      <c r="T60" s="38" t="s">
        <v>385</v>
      </c>
      <c r="U60" s="38" t="s">
        <v>385</v>
      </c>
      <c r="V60" s="4" t="s">
        <v>13</v>
      </c>
      <c r="W60" s="8">
        <v>1</v>
      </c>
      <c r="X60" s="134"/>
      <c r="Y60" s="123"/>
      <c r="Z60" s="30"/>
      <c r="AA60" s="124"/>
      <c r="AB60" s="131"/>
      <c r="AC60" s="131"/>
      <c r="AD60" s="131"/>
      <c r="AE60" s="131"/>
      <c r="AF60" s="125"/>
      <c r="AG60" s="29"/>
      <c r="AH60" s="29" t="s">
        <v>408</v>
      </c>
      <c r="AI60" s="29">
        <v>0</v>
      </c>
      <c r="AJ60" s="131"/>
      <c r="AK60" s="131"/>
      <c r="AL60" s="131"/>
      <c r="AM60" s="125"/>
      <c r="AN60" s="152"/>
      <c r="AO60" s="29"/>
      <c r="AP60" s="119">
        <f t="shared" si="2"/>
        <v>0</v>
      </c>
    </row>
    <row r="61" spans="1:42" x14ac:dyDescent="0.2">
      <c r="A61" s="8">
        <v>59</v>
      </c>
      <c r="B61" s="4" t="s">
        <v>46</v>
      </c>
      <c r="C61" s="196" t="s">
        <v>611</v>
      </c>
      <c r="D61" s="4" t="s">
        <v>155</v>
      </c>
      <c r="E61" s="25" t="s">
        <v>163</v>
      </c>
      <c r="F61" s="6" t="s">
        <v>502</v>
      </c>
      <c r="G61" s="24" t="s">
        <v>339</v>
      </c>
      <c r="H61" s="7" t="s">
        <v>561</v>
      </c>
      <c r="I61" s="38" t="s">
        <v>465</v>
      </c>
      <c r="J61" s="116" t="s">
        <v>473</v>
      </c>
      <c r="K61" s="36"/>
      <c r="L61" s="36"/>
      <c r="M61" s="36"/>
      <c r="N61" s="36"/>
      <c r="O61" s="38"/>
      <c r="P61" s="38" t="s">
        <v>385</v>
      </c>
      <c r="Q61" s="38" t="s">
        <v>385</v>
      </c>
      <c r="R61" s="38" t="s">
        <v>385</v>
      </c>
      <c r="S61" s="38" t="s">
        <v>385</v>
      </c>
      <c r="T61" s="38" t="s">
        <v>385</v>
      </c>
      <c r="U61" s="38" t="s">
        <v>385</v>
      </c>
      <c r="V61" s="4" t="s">
        <v>13</v>
      </c>
      <c r="W61" s="8">
        <v>1</v>
      </c>
      <c r="X61" s="134"/>
      <c r="Y61" s="123"/>
      <c r="Z61" s="30"/>
      <c r="AA61" s="124"/>
      <c r="AB61" s="124"/>
      <c r="AC61" s="124"/>
      <c r="AD61" s="131"/>
      <c r="AE61" s="131"/>
      <c r="AF61" s="131"/>
      <c r="AG61" s="131"/>
      <c r="AH61" s="131"/>
      <c r="AI61" s="131"/>
      <c r="AJ61" s="131"/>
      <c r="AK61" s="131"/>
      <c r="AL61" s="131"/>
      <c r="AM61" s="125"/>
      <c r="AN61" s="152"/>
      <c r="AO61" s="29" t="s">
        <v>408</v>
      </c>
      <c r="AP61" s="119">
        <f t="shared" si="2"/>
        <v>0</v>
      </c>
    </row>
    <row r="62" spans="1:42" x14ac:dyDescent="0.2">
      <c r="A62" s="8">
        <v>60</v>
      </c>
      <c r="B62" s="4" t="s">
        <v>46</v>
      </c>
      <c r="C62" s="196" t="s">
        <v>611</v>
      </c>
      <c r="D62" s="4" t="s">
        <v>155</v>
      </c>
      <c r="E62" s="25" t="s">
        <v>163</v>
      </c>
      <c r="F62" s="6" t="s">
        <v>502</v>
      </c>
      <c r="G62" s="24" t="s">
        <v>338</v>
      </c>
      <c r="H62" s="7" t="s">
        <v>561</v>
      </c>
      <c r="I62" s="38" t="s">
        <v>465</v>
      </c>
      <c r="J62" s="116" t="s">
        <v>473</v>
      </c>
      <c r="K62" s="36"/>
      <c r="L62" s="36"/>
      <c r="M62" s="36"/>
      <c r="N62" s="36"/>
      <c r="O62" s="38"/>
      <c r="P62" s="38" t="s">
        <v>385</v>
      </c>
      <c r="Q62" s="38" t="s">
        <v>385</v>
      </c>
      <c r="R62" s="38" t="s">
        <v>385</v>
      </c>
      <c r="S62" s="38" t="s">
        <v>385</v>
      </c>
      <c r="T62" s="38" t="s">
        <v>385</v>
      </c>
      <c r="U62" s="38" t="s">
        <v>385</v>
      </c>
      <c r="V62" s="4" t="s">
        <v>13</v>
      </c>
      <c r="W62" s="8">
        <v>1</v>
      </c>
      <c r="X62" s="134"/>
      <c r="Y62" s="123"/>
      <c r="Z62" s="30"/>
      <c r="AA62" s="124"/>
      <c r="AB62" s="124"/>
      <c r="AC62" s="124"/>
      <c r="AD62" s="131"/>
      <c r="AE62" s="131"/>
      <c r="AF62" s="131"/>
      <c r="AG62" s="131"/>
      <c r="AH62" s="131"/>
      <c r="AI62" s="131"/>
      <c r="AJ62" s="131"/>
      <c r="AK62" s="131"/>
      <c r="AL62" s="131"/>
      <c r="AM62" s="125"/>
      <c r="AN62" s="152"/>
      <c r="AO62" s="29" t="s">
        <v>408</v>
      </c>
      <c r="AP62" s="119">
        <f t="shared" si="2"/>
        <v>0</v>
      </c>
    </row>
    <row r="63" spans="1:42" x14ac:dyDescent="0.2">
      <c r="A63" s="8">
        <v>61</v>
      </c>
      <c r="B63" s="4" t="s">
        <v>46</v>
      </c>
      <c r="C63" s="196" t="s">
        <v>611</v>
      </c>
      <c r="D63" s="4" t="s">
        <v>563</v>
      </c>
      <c r="E63" s="25" t="s">
        <v>163</v>
      </c>
      <c r="F63" s="6" t="s">
        <v>502</v>
      </c>
      <c r="G63" s="24" t="s">
        <v>356</v>
      </c>
      <c r="H63" s="7" t="s">
        <v>561</v>
      </c>
      <c r="I63" s="38" t="s">
        <v>465</v>
      </c>
      <c r="J63" s="116" t="s">
        <v>473</v>
      </c>
      <c r="K63" s="36"/>
      <c r="L63" s="36"/>
      <c r="M63" s="36"/>
      <c r="N63" s="36"/>
      <c r="O63" s="38"/>
      <c r="P63" s="38" t="s">
        <v>385</v>
      </c>
      <c r="Q63" s="38" t="s">
        <v>385</v>
      </c>
      <c r="R63" s="38" t="s">
        <v>385</v>
      </c>
      <c r="S63" s="38" t="s">
        <v>385</v>
      </c>
      <c r="T63" s="38" t="s">
        <v>385</v>
      </c>
      <c r="U63" s="38" t="s">
        <v>385</v>
      </c>
      <c r="V63" s="4" t="s">
        <v>13</v>
      </c>
      <c r="W63" s="8">
        <v>1</v>
      </c>
      <c r="X63" s="134"/>
      <c r="Y63" s="123"/>
      <c r="Z63" s="30"/>
      <c r="AA63" s="124"/>
      <c r="AB63" s="124"/>
      <c r="AC63" s="124"/>
      <c r="AD63" s="131"/>
      <c r="AE63" s="131"/>
      <c r="AF63" s="131"/>
      <c r="AG63" s="131"/>
      <c r="AH63" s="131"/>
      <c r="AI63" s="131"/>
      <c r="AJ63" s="131"/>
      <c r="AK63" s="131"/>
      <c r="AL63" s="131"/>
      <c r="AM63" s="125"/>
      <c r="AN63" s="152"/>
      <c r="AO63" s="29" t="s">
        <v>408</v>
      </c>
      <c r="AP63" s="119">
        <f t="shared" si="2"/>
        <v>0</v>
      </c>
    </row>
    <row r="64" spans="1:42" x14ac:dyDescent="0.2">
      <c r="A64" s="8">
        <v>62</v>
      </c>
      <c r="B64" s="4" t="s">
        <v>46</v>
      </c>
      <c r="C64" s="196" t="s">
        <v>611</v>
      </c>
      <c r="D64" s="4" t="s">
        <v>563</v>
      </c>
      <c r="E64" s="25" t="s">
        <v>163</v>
      </c>
      <c r="F64" s="6" t="s">
        <v>502</v>
      </c>
      <c r="G64" s="24" t="s">
        <v>357</v>
      </c>
      <c r="H64" s="7" t="s">
        <v>561</v>
      </c>
      <c r="I64" s="38" t="s">
        <v>465</v>
      </c>
      <c r="J64" s="116" t="s">
        <v>473</v>
      </c>
      <c r="K64" s="36"/>
      <c r="L64" s="36"/>
      <c r="M64" s="36"/>
      <c r="N64" s="36"/>
      <c r="O64" s="38"/>
      <c r="P64" s="38" t="s">
        <v>385</v>
      </c>
      <c r="Q64" s="38" t="s">
        <v>385</v>
      </c>
      <c r="R64" s="38" t="s">
        <v>385</v>
      </c>
      <c r="S64" s="38" t="s">
        <v>385</v>
      </c>
      <c r="T64" s="38" t="s">
        <v>385</v>
      </c>
      <c r="U64" s="38" t="s">
        <v>385</v>
      </c>
      <c r="V64" s="4" t="s">
        <v>13</v>
      </c>
      <c r="W64" s="8">
        <v>1</v>
      </c>
      <c r="X64" s="134"/>
      <c r="Y64" s="123"/>
      <c r="Z64" s="30"/>
      <c r="AA64" s="124"/>
      <c r="AB64" s="124"/>
      <c r="AC64" s="124"/>
      <c r="AD64" s="131"/>
      <c r="AE64" s="131"/>
      <c r="AF64" s="131"/>
      <c r="AG64" s="131"/>
      <c r="AH64" s="131"/>
      <c r="AI64" s="131"/>
      <c r="AJ64" s="131"/>
      <c r="AK64" s="131"/>
      <c r="AL64" s="131"/>
      <c r="AM64" s="125"/>
      <c r="AN64" s="152"/>
      <c r="AO64" s="29" t="s">
        <v>408</v>
      </c>
      <c r="AP64" s="119">
        <f t="shared" si="2"/>
        <v>0</v>
      </c>
    </row>
    <row r="65" spans="1:42" x14ac:dyDescent="0.2">
      <c r="A65" s="8">
        <v>63</v>
      </c>
      <c r="B65" s="4" t="s">
        <v>46</v>
      </c>
      <c r="C65" s="196" t="s">
        <v>606</v>
      </c>
      <c r="D65" s="4" t="s">
        <v>134</v>
      </c>
      <c r="E65" s="25" t="s">
        <v>163</v>
      </c>
      <c r="F65" s="6" t="s">
        <v>502</v>
      </c>
      <c r="G65" s="24" t="s">
        <v>127</v>
      </c>
      <c r="H65" s="7" t="s">
        <v>561</v>
      </c>
      <c r="I65" s="38" t="s">
        <v>465</v>
      </c>
      <c r="J65" s="116" t="s">
        <v>473</v>
      </c>
      <c r="K65" s="36"/>
      <c r="L65" s="36"/>
      <c r="M65" s="36"/>
      <c r="N65" s="36"/>
      <c r="O65" s="38"/>
      <c r="P65" s="38" t="s">
        <v>385</v>
      </c>
      <c r="Q65" s="38" t="s">
        <v>385</v>
      </c>
      <c r="R65" s="38" t="s">
        <v>385</v>
      </c>
      <c r="S65" s="38" t="s">
        <v>385</v>
      </c>
      <c r="T65" s="38" t="s">
        <v>385</v>
      </c>
      <c r="U65" s="38" t="s">
        <v>385</v>
      </c>
      <c r="V65" s="4" t="s">
        <v>13</v>
      </c>
      <c r="W65" s="8">
        <v>1</v>
      </c>
      <c r="X65" s="134"/>
      <c r="Y65" s="123"/>
      <c r="Z65" s="30"/>
      <c r="AA65" s="124"/>
      <c r="AB65" s="124"/>
      <c r="AC65" s="124"/>
      <c r="AD65" s="131"/>
      <c r="AE65" s="131"/>
      <c r="AF65" s="131"/>
      <c r="AG65" s="131"/>
      <c r="AH65" s="131"/>
      <c r="AI65" s="131"/>
      <c r="AJ65" s="131"/>
      <c r="AK65" s="131"/>
      <c r="AL65" s="131"/>
      <c r="AM65" s="125"/>
      <c r="AN65" s="152"/>
      <c r="AO65" s="29" t="s">
        <v>408</v>
      </c>
      <c r="AP65" s="119">
        <f t="shared" si="2"/>
        <v>0</v>
      </c>
    </row>
    <row r="66" spans="1:42" x14ac:dyDescent="0.2">
      <c r="A66" s="8">
        <v>64</v>
      </c>
      <c r="B66" s="4" t="s">
        <v>46</v>
      </c>
      <c r="C66" s="196" t="s">
        <v>606</v>
      </c>
      <c r="D66" s="4" t="s">
        <v>134</v>
      </c>
      <c r="E66" s="25" t="s">
        <v>163</v>
      </c>
      <c r="F66" s="6" t="s">
        <v>502</v>
      </c>
      <c r="G66" s="24" t="s">
        <v>128</v>
      </c>
      <c r="H66" s="7" t="s">
        <v>561</v>
      </c>
      <c r="I66" s="38" t="s">
        <v>465</v>
      </c>
      <c r="J66" s="116" t="s">
        <v>473</v>
      </c>
      <c r="K66" s="36"/>
      <c r="L66" s="36"/>
      <c r="M66" s="36"/>
      <c r="N66" s="36"/>
      <c r="O66" s="38"/>
      <c r="P66" s="38" t="s">
        <v>385</v>
      </c>
      <c r="Q66" s="38" t="s">
        <v>385</v>
      </c>
      <c r="R66" s="38" t="s">
        <v>385</v>
      </c>
      <c r="S66" s="38" t="s">
        <v>385</v>
      </c>
      <c r="T66" s="38" t="s">
        <v>385</v>
      </c>
      <c r="U66" s="38" t="s">
        <v>385</v>
      </c>
      <c r="V66" s="4" t="s">
        <v>13</v>
      </c>
      <c r="W66" s="8">
        <v>1</v>
      </c>
      <c r="X66" s="134"/>
      <c r="Y66" s="123"/>
      <c r="Z66" s="30"/>
      <c r="AA66" s="124"/>
      <c r="AB66" s="124"/>
      <c r="AC66" s="124"/>
      <c r="AD66" s="131"/>
      <c r="AE66" s="131"/>
      <c r="AF66" s="131"/>
      <c r="AG66" s="131"/>
      <c r="AH66" s="131"/>
      <c r="AI66" s="131"/>
      <c r="AJ66" s="131"/>
      <c r="AK66" s="131"/>
      <c r="AL66" s="131"/>
      <c r="AM66" s="125"/>
      <c r="AN66" s="152"/>
      <c r="AO66" s="29" t="s">
        <v>408</v>
      </c>
      <c r="AP66" s="119">
        <f t="shared" si="2"/>
        <v>0</v>
      </c>
    </row>
    <row r="67" spans="1:42" x14ac:dyDescent="0.2">
      <c r="A67" s="8">
        <v>65</v>
      </c>
      <c r="B67" s="4"/>
      <c r="C67" s="196" t="s">
        <v>611</v>
      </c>
      <c r="D67" s="4" t="s">
        <v>542</v>
      </c>
      <c r="E67" s="25" t="s">
        <v>163</v>
      </c>
      <c r="F67" s="6" t="s">
        <v>630</v>
      </c>
      <c r="G67" s="24" t="s">
        <v>541</v>
      </c>
      <c r="H67" s="7" t="s">
        <v>554</v>
      </c>
      <c r="I67" s="38"/>
      <c r="J67" s="116"/>
      <c r="K67" s="36"/>
      <c r="L67" s="36"/>
      <c r="M67" s="36"/>
      <c r="N67" s="36"/>
      <c r="O67" s="38"/>
      <c r="P67" s="38"/>
      <c r="Q67" s="38"/>
      <c r="R67" s="38" t="s">
        <v>385</v>
      </c>
      <c r="S67" s="38" t="s">
        <v>385</v>
      </c>
      <c r="T67" s="38"/>
      <c r="U67" s="38"/>
      <c r="V67" s="4" t="s">
        <v>11</v>
      </c>
      <c r="W67" s="8">
        <v>3</v>
      </c>
      <c r="X67" s="134"/>
      <c r="Y67" s="123"/>
      <c r="Z67" s="30"/>
      <c r="AA67" s="124"/>
      <c r="AB67" s="124"/>
      <c r="AC67" s="124"/>
      <c r="AD67" s="131"/>
      <c r="AE67" s="131"/>
      <c r="AF67" s="131"/>
      <c r="AG67" s="131"/>
      <c r="AH67" s="131"/>
      <c r="AI67" s="131"/>
      <c r="AJ67" s="131"/>
      <c r="AK67" s="131"/>
      <c r="AL67" s="131"/>
      <c r="AM67" s="125"/>
      <c r="AN67" s="152"/>
      <c r="AO67" s="29"/>
      <c r="AP67" s="119">
        <f>(W67*X67)</f>
        <v>0</v>
      </c>
    </row>
    <row r="68" spans="1:42" ht="45" x14ac:dyDescent="0.2">
      <c r="A68" s="8">
        <v>66</v>
      </c>
      <c r="B68" s="4" t="s">
        <v>44</v>
      </c>
      <c r="C68" s="196" t="s">
        <v>606</v>
      </c>
      <c r="D68" s="4" t="s">
        <v>87</v>
      </c>
      <c r="E68" s="25" t="s">
        <v>161</v>
      </c>
      <c r="F68" s="25" t="s">
        <v>489</v>
      </c>
      <c r="G68" s="24" t="s">
        <v>83</v>
      </c>
      <c r="H68" s="19" t="s">
        <v>574</v>
      </c>
      <c r="I68" s="116" t="s">
        <v>494</v>
      </c>
      <c r="J68" s="116" t="s">
        <v>473</v>
      </c>
      <c r="K68" s="36"/>
      <c r="L68" s="36"/>
      <c r="M68" s="36"/>
      <c r="N68" s="117" t="s">
        <v>387</v>
      </c>
      <c r="O68" s="38" t="s">
        <v>385</v>
      </c>
      <c r="P68" s="36" t="s">
        <v>385</v>
      </c>
      <c r="Q68" s="36" t="s">
        <v>385</v>
      </c>
      <c r="R68" s="117" t="s">
        <v>387</v>
      </c>
      <c r="S68" s="36" t="s">
        <v>385</v>
      </c>
      <c r="T68" s="36" t="s">
        <v>385</v>
      </c>
      <c r="U68" s="36" t="s">
        <v>385</v>
      </c>
      <c r="V68" s="4" t="s">
        <v>13</v>
      </c>
      <c r="W68" s="8">
        <v>1</v>
      </c>
      <c r="X68" s="134"/>
      <c r="Y68" s="24" t="s">
        <v>162</v>
      </c>
      <c r="Z68" s="3" t="s">
        <v>79</v>
      </c>
      <c r="AA68" s="4" t="s">
        <v>559</v>
      </c>
      <c r="AB68" s="4" t="s">
        <v>493</v>
      </c>
      <c r="AC68" s="4" t="s">
        <v>477</v>
      </c>
      <c r="AD68" s="72" t="s">
        <v>458</v>
      </c>
      <c r="AE68" s="72" t="s">
        <v>386</v>
      </c>
      <c r="AF68" s="121" t="s">
        <v>388</v>
      </c>
      <c r="AG68" s="72" t="s">
        <v>386</v>
      </c>
      <c r="AH68" s="72" t="s">
        <v>386</v>
      </c>
      <c r="AI68" s="121" t="s">
        <v>388</v>
      </c>
      <c r="AJ68" s="72" t="s">
        <v>386</v>
      </c>
      <c r="AK68" s="72" t="s">
        <v>386</v>
      </c>
      <c r="AL68" s="121" t="s">
        <v>388</v>
      </c>
      <c r="AM68" s="38">
        <v>1</v>
      </c>
      <c r="AN68" s="134"/>
      <c r="AO68" s="119" t="s">
        <v>405</v>
      </c>
      <c r="AP68" s="119">
        <f t="shared" ref="AP68:AP95" si="3">(W68*X68)+(AM68*AN68)</f>
        <v>0</v>
      </c>
    </row>
    <row r="69" spans="1:42" ht="45" x14ac:dyDescent="0.2">
      <c r="A69" s="8">
        <v>67</v>
      </c>
      <c r="B69" s="4" t="s">
        <v>46</v>
      </c>
      <c r="C69" s="196" t="s">
        <v>608</v>
      </c>
      <c r="D69" s="4" t="s">
        <v>165</v>
      </c>
      <c r="E69" s="25" t="s">
        <v>293</v>
      </c>
      <c r="F69" s="37" t="s">
        <v>489</v>
      </c>
      <c r="G69" s="24" t="s">
        <v>164</v>
      </c>
      <c r="H69" s="19" t="s">
        <v>577</v>
      </c>
      <c r="I69" s="116" t="s">
        <v>494</v>
      </c>
      <c r="J69" s="116" t="s">
        <v>473</v>
      </c>
      <c r="K69" s="36"/>
      <c r="L69" s="36" t="s">
        <v>387</v>
      </c>
      <c r="M69" s="36"/>
      <c r="N69" s="36"/>
      <c r="O69" s="38" t="s">
        <v>385</v>
      </c>
      <c r="P69" s="118" t="s">
        <v>387</v>
      </c>
      <c r="Q69" s="38" t="s">
        <v>385</v>
      </c>
      <c r="R69" s="36" t="s">
        <v>385</v>
      </c>
      <c r="S69" s="36" t="s">
        <v>385</v>
      </c>
      <c r="T69" s="117" t="s">
        <v>387</v>
      </c>
      <c r="U69" s="36" t="s">
        <v>385</v>
      </c>
      <c r="V69" s="4" t="s">
        <v>13</v>
      </c>
      <c r="W69" s="8">
        <v>1</v>
      </c>
      <c r="X69" s="134"/>
      <c r="Y69" s="24" t="s">
        <v>220</v>
      </c>
      <c r="Z69" s="3" t="s">
        <v>221</v>
      </c>
      <c r="AA69" s="4" t="s">
        <v>559</v>
      </c>
      <c r="AB69" s="4" t="s">
        <v>493</v>
      </c>
      <c r="AC69" s="4" t="s">
        <v>477</v>
      </c>
      <c r="AD69" s="72" t="s">
        <v>386</v>
      </c>
      <c r="AE69" s="72" t="s">
        <v>386</v>
      </c>
      <c r="AF69" s="121" t="s">
        <v>388</v>
      </c>
      <c r="AG69" s="72" t="s">
        <v>386</v>
      </c>
      <c r="AH69" s="72" t="s">
        <v>386</v>
      </c>
      <c r="AI69" s="121" t="s">
        <v>388</v>
      </c>
      <c r="AJ69" s="72" t="s">
        <v>386</v>
      </c>
      <c r="AK69" s="72" t="s">
        <v>386</v>
      </c>
      <c r="AL69" s="121" t="s">
        <v>388</v>
      </c>
      <c r="AM69" s="38">
        <v>1</v>
      </c>
      <c r="AN69" s="134"/>
      <c r="AO69" s="119" t="s">
        <v>409</v>
      </c>
      <c r="AP69" s="119">
        <f t="shared" si="3"/>
        <v>0</v>
      </c>
    </row>
    <row r="70" spans="1:42" ht="45" x14ac:dyDescent="0.2">
      <c r="A70" s="8">
        <v>68</v>
      </c>
      <c r="B70" s="4" t="s">
        <v>44</v>
      </c>
      <c r="C70" s="196" t="s">
        <v>606</v>
      </c>
      <c r="D70" s="4" t="s">
        <v>80</v>
      </c>
      <c r="E70" s="25" t="s">
        <v>166</v>
      </c>
      <c r="F70" s="25" t="s">
        <v>490</v>
      </c>
      <c r="G70" s="24" t="s">
        <v>74</v>
      </c>
      <c r="H70" s="4" t="s">
        <v>551</v>
      </c>
      <c r="I70" s="116" t="s">
        <v>494</v>
      </c>
      <c r="J70" s="116" t="s">
        <v>473</v>
      </c>
      <c r="K70" s="36"/>
      <c r="L70" s="36"/>
      <c r="M70" s="36"/>
      <c r="N70" s="36"/>
      <c r="O70" s="117" t="s">
        <v>387</v>
      </c>
      <c r="P70" s="36" t="s">
        <v>385</v>
      </c>
      <c r="Q70" s="36" t="s">
        <v>385</v>
      </c>
      <c r="R70" s="36" t="s">
        <v>385</v>
      </c>
      <c r="S70" s="117" t="s">
        <v>387</v>
      </c>
      <c r="T70" s="36" t="s">
        <v>385</v>
      </c>
      <c r="U70" s="36" t="s">
        <v>385</v>
      </c>
      <c r="V70" s="4" t="s">
        <v>13</v>
      </c>
      <c r="W70" s="8">
        <v>1</v>
      </c>
      <c r="X70" s="134"/>
      <c r="Y70" s="24" t="s">
        <v>174</v>
      </c>
      <c r="Z70" s="3" t="s">
        <v>175</v>
      </c>
      <c r="AA70" s="4" t="s">
        <v>559</v>
      </c>
      <c r="AB70" s="4" t="s">
        <v>493</v>
      </c>
      <c r="AC70" s="4" t="s">
        <v>477</v>
      </c>
      <c r="AD70" s="72" t="s">
        <v>388</v>
      </c>
      <c r="AE70" s="72" t="s">
        <v>386</v>
      </c>
      <c r="AF70" s="121" t="s">
        <v>388</v>
      </c>
      <c r="AG70" s="72" t="s">
        <v>386</v>
      </c>
      <c r="AH70" s="72" t="s">
        <v>386</v>
      </c>
      <c r="AI70" s="121" t="s">
        <v>388</v>
      </c>
      <c r="AJ70" s="72" t="s">
        <v>386</v>
      </c>
      <c r="AK70" s="72" t="s">
        <v>386</v>
      </c>
      <c r="AL70" s="121" t="s">
        <v>388</v>
      </c>
      <c r="AM70" s="38">
        <v>1</v>
      </c>
      <c r="AN70" s="134"/>
      <c r="AO70" s="119" t="s">
        <v>405</v>
      </c>
      <c r="AP70" s="119">
        <f t="shared" si="3"/>
        <v>0</v>
      </c>
    </row>
    <row r="71" spans="1:42" ht="45" x14ac:dyDescent="0.2">
      <c r="A71" s="8">
        <v>69</v>
      </c>
      <c r="B71" s="4" t="s">
        <v>46</v>
      </c>
      <c r="C71" s="196" t="s">
        <v>606</v>
      </c>
      <c r="D71" s="4" t="s">
        <v>80</v>
      </c>
      <c r="E71" s="25" t="s">
        <v>167</v>
      </c>
      <c r="F71" s="3" t="s">
        <v>488</v>
      </c>
      <c r="G71" s="156" t="s">
        <v>60</v>
      </c>
      <c r="H71" s="124" t="s">
        <v>548</v>
      </c>
      <c r="I71" s="125" t="s">
        <v>466</v>
      </c>
      <c r="J71" s="125" t="s">
        <v>474</v>
      </c>
      <c r="K71" s="125"/>
      <c r="L71" s="125"/>
      <c r="M71" s="125"/>
      <c r="N71" s="125"/>
      <c r="O71" s="125"/>
      <c r="P71" s="125"/>
      <c r="Q71" s="125" t="s">
        <v>385</v>
      </c>
      <c r="R71" s="125"/>
      <c r="S71" s="125" t="s">
        <v>385</v>
      </c>
      <c r="T71" s="125"/>
      <c r="U71" s="125" t="s">
        <v>385</v>
      </c>
      <c r="V71" s="124" t="s">
        <v>13</v>
      </c>
      <c r="W71" s="31">
        <v>1</v>
      </c>
      <c r="X71" s="152"/>
      <c r="Y71" s="123" t="s">
        <v>210</v>
      </c>
      <c r="Z71" s="30" t="s">
        <v>211</v>
      </c>
      <c r="AA71" s="124" t="s">
        <v>555</v>
      </c>
      <c r="AB71" s="124" t="s">
        <v>476</v>
      </c>
      <c r="AC71" s="124" t="s">
        <v>477</v>
      </c>
      <c r="AD71" s="131" t="s">
        <v>390</v>
      </c>
      <c r="AE71" s="131"/>
      <c r="AF71" s="131" t="s">
        <v>388</v>
      </c>
      <c r="AG71" s="131"/>
      <c r="AH71" s="131" t="s">
        <v>388</v>
      </c>
      <c r="AI71" s="131"/>
      <c r="AJ71" s="131" t="s">
        <v>388</v>
      </c>
      <c r="AK71" s="131"/>
      <c r="AL71" s="131" t="s">
        <v>388</v>
      </c>
      <c r="AM71" s="125">
        <v>1</v>
      </c>
      <c r="AN71" s="152"/>
      <c r="AO71" s="29" t="s">
        <v>404</v>
      </c>
      <c r="AP71" s="29"/>
    </row>
    <row r="72" spans="1:42" ht="45" x14ac:dyDescent="0.2">
      <c r="A72" s="8">
        <v>70</v>
      </c>
      <c r="B72" s="4" t="s">
        <v>44</v>
      </c>
      <c r="C72" s="196" t="s">
        <v>606</v>
      </c>
      <c r="D72" s="4" t="s">
        <v>80</v>
      </c>
      <c r="E72" s="25" t="s">
        <v>168</v>
      </c>
      <c r="F72" s="25" t="s">
        <v>490</v>
      </c>
      <c r="G72" s="24" t="s">
        <v>74</v>
      </c>
      <c r="H72" s="4" t="s">
        <v>551</v>
      </c>
      <c r="I72" s="116" t="s">
        <v>494</v>
      </c>
      <c r="J72" s="116" t="s">
        <v>473</v>
      </c>
      <c r="K72" s="36" t="s">
        <v>389</v>
      </c>
      <c r="L72" s="36"/>
      <c r="M72" s="36"/>
      <c r="N72" s="36" t="s">
        <v>385</v>
      </c>
      <c r="O72" s="117" t="s">
        <v>387</v>
      </c>
      <c r="P72" s="36" t="s">
        <v>385</v>
      </c>
      <c r="Q72" s="36" t="s">
        <v>385</v>
      </c>
      <c r="R72" s="36" t="s">
        <v>385</v>
      </c>
      <c r="S72" s="117" t="s">
        <v>387</v>
      </c>
      <c r="T72" s="36" t="s">
        <v>385</v>
      </c>
      <c r="U72" s="36" t="s">
        <v>385</v>
      </c>
      <c r="V72" s="4" t="s">
        <v>13</v>
      </c>
      <c r="W72" s="8">
        <v>1</v>
      </c>
      <c r="X72" s="134"/>
      <c r="Y72" s="24" t="s">
        <v>174</v>
      </c>
      <c r="Z72" s="3" t="s">
        <v>175</v>
      </c>
      <c r="AA72" s="4" t="s">
        <v>559</v>
      </c>
      <c r="AB72" s="4" t="s">
        <v>493</v>
      </c>
      <c r="AC72" s="4" t="s">
        <v>477</v>
      </c>
      <c r="AD72" s="72" t="s">
        <v>386</v>
      </c>
      <c r="AE72" s="72" t="s">
        <v>386</v>
      </c>
      <c r="AF72" s="121" t="s">
        <v>388</v>
      </c>
      <c r="AG72" s="72" t="s">
        <v>386</v>
      </c>
      <c r="AH72" s="72" t="s">
        <v>386</v>
      </c>
      <c r="AI72" s="121" t="s">
        <v>388</v>
      </c>
      <c r="AJ72" s="72" t="s">
        <v>386</v>
      </c>
      <c r="AK72" s="72" t="s">
        <v>386</v>
      </c>
      <c r="AL72" s="121" t="s">
        <v>388</v>
      </c>
      <c r="AM72" s="38">
        <v>1</v>
      </c>
      <c r="AN72" s="134"/>
      <c r="AO72" s="119" t="s">
        <v>405</v>
      </c>
      <c r="AP72" s="119">
        <f t="shared" si="3"/>
        <v>0</v>
      </c>
    </row>
    <row r="73" spans="1:42" ht="45" x14ac:dyDescent="0.2">
      <c r="A73" s="8">
        <v>71</v>
      </c>
      <c r="B73" s="4" t="s">
        <v>46</v>
      </c>
      <c r="C73" s="196" t="s">
        <v>606</v>
      </c>
      <c r="D73" s="4" t="s">
        <v>80</v>
      </c>
      <c r="E73" s="25" t="s">
        <v>169</v>
      </c>
      <c r="F73" s="3" t="s">
        <v>488</v>
      </c>
      <c r="G73" s="156" t="s">
        <v>60</v>
      </c>
      <c r="H73" s="124" t="s">
        <v>548</v>
      </c>
      <c r="I73" s="125" t="s">
        <v>466</v>
      </c>
      <c r="J73" s="125" t="s">
        <v>474</v>
      </c>
      <c r="K73" s="125"/>
      <c r="L73" s="125"/>
      <c r="M73" s="125"/>
      <c r="N73" s="125"/>
      <c r="O73" s="125"/>
      <c r="P73" s="125"/>
      <c r="Q73" s="125" t="s">
        <v>385</v>
      </c>
      <c r="R73" s="125"/>
      <c r="S73" s="125" t="s">
        <v>385</v>
      </c>
      <c r="T73" s="125"/>
      <c r="U73" s="125" t="s">
        <v>385</v>
      </c>
      <c r="V73" s="124" t="s">
        <v>13</v>
      </c>
      <c r="W73" s="31">
        <v>1</v>
      </c>
      <c r="X73" s="152"/>
      <c r="Y73" s="24" t="s">
        <v>212</v>
      </c>
      <c r="Z73" s="3" t="s">
        <v>176</v>
      </c>
      <c r="AA73" s="4" t="s">
        <v>555</v>
      </c>
      <c r="AB73" s="4" t="s">
        <v>476</v>
      </c>
      <c r="AC73" s="4" t="s">
        <v>477</v>
      </c>
      <c r="AD73" s="72" t="s">
        <v>390</v>
      </c>
      <c r="AE73" s="72"/>
      <c r="AF73" s="72" t="s">
        <v>388</v>
      </c>
      <c r="AG73" s="72" t="s">
        <v>388</v>
      </c>
      <c r="AH73" s="72"/>
      <c r="AI73" s="121" t="s">
        <v>388</v>
      </c>
      <c r="AJ73" s="131"/>
      <c r="AK73" s="121" t="s">
        <v>388</v>
      </c>
      <c r="AL73" s="131"/>
      <c r="AM73" s="38">
        <v>1</v>
      </c>
      <c r="AN73" s="134"/>
      <c r="AO73" s="119" t="s">
        <v>409</v>
      </c>
      <c r="AP73" s="119">
        <f>(W73*X73)</f>
        <v>0</v>
      </c>
    </row>
    <row r="74" spans="1:42" ht="45" x14ac:dyDescent="0.2">
      <c r="A74" s="8">
        <v>72</v>
      </c>
      <c r="B74" s="4" t="s">
        <v>46</v>
      </c>
      <c r="C74" s="196" t="s">
        <v>606</v>
      </c>
      <c r="D74" s="4" t="s">
        <v>80</v>
      </c>
      <c r="E74" s="25" t="s">
        <v>170</v>
      </c>
      <c r="F74" s="3" t="s">
        <v>488</v>
      </c>
      <c r="G74" s="156" t="s">
        <v>60</v>
      </c>
      <c r="H74" s="124" t="s">
        <v>548</v>
      </c>
      <c r="I74" s="125" t="s">
        <v>466</v>
      </c>
      <c r="J74" s="125" t="s">
        <v>474</v>
      </c>
      <c r="K74" s="125"/>
      <c r="L74" s="125"/>
      <c r="M74" s="125"/>
      <c r="N74" s="125"/>
      <c r="O74" s="125"/>
      <c r="P74" s="125"/>
      <c r="Q74" s="125" t="s">
        <v>385</v>
      </c>
      <c r="R74" s="125"/>
      <c r="S74" s="125" t="s">
        <v>385</v>
      </c>
      <c r="T74" s="125"/>
      <c r="U74" s="125" t="s">
        <v>385</v>
      </c>
      <c r="V74" s="124" t="s">
        <v>13</v>
      </c>
      <c r="W74" s="31">
        <v>1</v>
      </c>
      <c r="X74" s="152"/>
      <c r="Y74" s="123" t="s">
        <v>210</v>
      </c>
      <c r="Z74" s="30" t="s">
        <v>211</v>
      </c>
      <c r="AA74" s="124" t="s">
        <v>555</v>
      </c>
      <c r="AB74" s="124" t="s">
        <v>476</v>
      </c>
      <c r="AC74" s="124" t="s">
        <v>477</v>
      </c>
      <c r="AD74" s="131" t="s">
        <v>390</v>
      </c>
      <c r="AE74" s="131"/>
      <c r="AF74" s="131" t="s">
        <v>388</v>
      </c>
      <c r="AG74" s="131"/>
      <c r="AH74" s="131" t="s">
        <v>388</v>
      </c>
      <c r="AI74" s="131"/>
      <c r="AJ74" s="131" t="s">
        <v>388</v>
      </c>
      <c r="AK74" s="131"/>
      <c r="AL74" s="131" t="s">
        <v>388</v>
      </c>
      <c r="AM74" s="125">
        <v>1</v>
      </c>
      <c r="AN74" s="152"/>
      <c r="AO74" s="29" t="s">
        <v>404</v>
      </c>
      <c r="AP74" s="29"/>
    </row>
    <row r="75" spans="1:42" ht="45" x14ac:dyDescent="0.2">
      <c r="A75" s="8">
        <v>73</v>
      </c>
      <c r="B75" s="4" t="s">
        <v>44</v>
      </c>
      <c r="C75" s="196" t="s">
        <v>606</v>
      </c>
      <c r="D75" s="4" t="s">
        <v>80</v>
      </c>
      <c r="E75" s="25" t="s">
        <v>171</v>
      </c>
      <c r="F75" s="25" t="s">
        <v>490</v>
      </c>
      <c r="G75" s="24" t="s">
        <v>74</v>
      </c>
      <c r="H75" s="4" t="s">
        <v>551</v>
      </c>
      <c r="I75" s="116" t="s">
        <v>494</v>
      </c>
      <c r="J75" s="116" t="s">
        <v>473</v>
      </c>
      <c r="K75" s="36" t="s">
        <v>389</v>
      </c>
      <c r="L75" s="36"/>
      <c r="M75" s="36"/>
      <c r="N75" s="36" t="s">
        <v>385</v>
      </c>
      <c r="O75" s="117" t="s">
        <v>387</v>
      </c>
      <c r="P75" s="36" t="s">
        <v>385</v>
      </c>
      <c r="Q75" s="36" t="s">
        <v>385</v>
      </c>
      <c r="R75" s="36" t="s">
        <v>385</v>
      </c>
      <c r="S75" s="117" t="s">
        <v>387</v>
      </c>
      <c r="T75" s="36" t="s">
        <v>385</v>
      </c>
      <c r="U75" s="36" t="s">
        <v>385</v>
      </c>
      <c r="V75" s="4" t="s">
        <v>13</v>
      </c>
      <c r="W75" s="8">
        <v>1</v>
      </c>
      <c r="X75" s="134"/>
      <c r="Y75" s="24" t="s">
        <v>174</v>
      </c>
      <c r="Z75" s="3" t="s">
        <v>176</v>
      </c>
      <c r="AA75" s="4" t="s">
        <v>559</v>
      </c>
      <c r="AB75" s="4" t="s">
        <v>493</v>
      </c>
      <c r="AC75" s="4" t="s">
        <v>477</v>
      </c>
      <c r="AD75" s="72" t="s">
        <v>386</v>
      </c>
      <c r="AE75" s="72" t="s">
        <v>386</v>
      </c>
      <c r="AF75" s="121" t="s">
        <v>388</v>
      </c>
      <c r="AG75" s="72" t="s">
        <v>386</v>
      </c>
      <c r="AH75" s="72" t="s">
        <v>386</v>
      </c>
      <c r="AI75" s="121" t="s">
        <v>388</v>
      </c>
      <c r="AJ75" s="72" t="s">
        <v>386</v>
      </c>
      <c r="AK75" s="72" t="s">
        <v>386</v>
      </c>
      <c r="AL75" s="121" t="s">
        <v>388</v>
      </c>
      <c r="AM75" s="38">
        <v>1</v>
      </c>
      <c r="AN75" s="134"/>
      <c r="AO75" s="119" t="s">
        <v>405</v>
      </c>
      <c r="AP75" s="119">
        <f t="shared" si="3"/>
        <v>0</v>
      </c>
    </row>
    <row r="76" spans="1:42" ht="45" x14ac:dyDescent="0.2">
      <c r="A76" s="8">
        <v>74</v>
      </c>
      <c r="B76" s="4" t="s">
        <v>46</v>
      </c>
      <c r="C76" s="196" t="s">
        <v>606</v>
      </c>
      <c r="D76" s="4" t="s">
        <v>80</v>
      </c>
      <c r="E76" s="25" t="s">
        <v>172</v>
      </c>
      <c r="F76" s="25" t="s">
        <v>490</v>
      </c>
      <c r="G76" s="2" t="s">
        <v>74</v>
      </c>
      <c r="H76" s="4" t="s">
        <v>575</v>
      </c>
      <c r="I76" s="116" t="s">
        <v>494</v>
      </c>
      <c r="J76" s="116" t="s">
        <v>473</v>
      </c>
      <c r="K76" s="38"/>
      <c r="L76" s="38"/>
      <c r="M76" s="38"/>
      <c r="N76" s="38"/>
      <c r="O76" s="38" t="s">
        <v>385</v>
      </c>
      <c r="P76" s="117" t="s">
        <v>387</v>
      </c>
      <c r="Q76" s="36" t="s">
        <v>385</v>
      </c>
      <c r="R76" s="36" t="s">
        <v>385</v>
      </c>
      <c r="S76" s="36" t="s">
        <v>385</v>
      </c>
      <c r="T76" s="117" t="s">
        <v>387</v>
      </c>
      <c r="U76" s="36" t="s">
        <v>385</v>
      </c>
      <c r="V76" s="4" t="s">
        <v>13</v>
      </c>
      <c r="W76" s="8">
        <v>1</v>
      </c>
      <c r="X76" s="134"/>
      <c r="Y76" s="24" t="s">
        <v>177</v>
      </c>
      <c r="Z76" s="3" t="s">
        <v>178</v>
      </c>
      <c r="AA76" s="4" t="s">
        <v>559</v>
      </c>
      <c r="AB76" s="4" t="s">
        <v>493</v>
      </c>
      <c r="AC76" s="4" t="s">
        <v>477</v>
      </c>
      <c r="AD76" s="72" t="s">
        <v>386</v>
      </c>
      <c r="AE76" s="72" t="s">
        <v>386</v>
      </c>
      <c r="AF76" s="121" t="s">
        <v>388</v>
      </c>
      <c r="AG76" s="72" t="s">
        <v>386</v>
      </c>
      <c r="AH76" s="72" t="s">
        <v>386</v>
      </c>
      <c r="AI76" s="121" t="s">
        <v>388</v>
      </c>
      <c r="AJ76" s="72" t="s">
        <v>386</v>
      </c>
      <c r="AK76" s="72" t="s">
        <v>386</v>
      </c>
      <c r="AL76" s="121" t="s">
        <v>388</v>
      </c>
      <c r="AM76" s="38">
        <v>1</v>
      </c>
      <c r="AN76" s="134"/>
      <c r="AO76" s="119" t="s">
        <v>409</v>
      </c>
      <c r="AP76" s="119">
        <f t="shared" si="3"/>
        <v>0</v>
      </c>
    </row>
    <row r="77" spans="1:42" ht="45" x14ac:dyDescent="0.2">
      <c r="A77" s="8">
        <v>75</v>
      </c>
      <c r="B77" s="4" t="s">
        <v>46</v>
      </c>
      <c r="C77" s="196" t="s">
        <v>606</v>
      </c>
      <c r="D77" s="4" t="s">
        <v>80</v>
      </c>
      <c r="E77" s="25" t="s">
        <v>173</v>
      </c>
      <c r="F77" s="3" t="s">
        <v>488</v>
      </c>
      <c r="G77" s="156" t="s">
        <v>60</v>
      </c>
      <c r="H77" s="124" t="s">
        <v>548</v>
      </c>
      <c r="I77" s="125" t="s">
        <v>466</v>
      </c>
      <c r="J77" s="125" t="s">
        <v>474</v>
      </c>
      <c r="K77" s="125"/>
      <c r="L77" s="125"/>
      <c r="M77" s="125"/>
      <c r="N77" s="125"/>
      <c r="O77" s="125"/>
      <c r="P77" s="125"/>
      <c r="Q77" s="125" t="s">
        <v>385</v>
      </c>
      <c r="R77" s="125"/>
      <c r="S77" s="125" t="s">
        <v>385</v>
      </c>
      <c r="T77" s="125"/>
      <c r="U77" s="125" t="s">
        <v>385</v>
      </c>
      <c r="V77" s="124" t="s">
        <v>13</v>
      </c>
      <c r="W77" s="31">
        <v>1</v>
      </c>
      <c r="X77" s="152"/>
      <c r="Y77" s="24" t="s">
        <v>212</v>
      </c>
      <c r="Z77" s="3" t="s">
        <v>176</v>
      </c>
      <c r="AA77" s="4" t="s">
        <v>555</v>
      </c>
      <c r="AB77" s="4" t="s">
        <v>476</v>
      </c>
      <c r="AC77" s="4" t="s">
        <v>477</v>
      </c>
      <c r="AD77" s="72" t="s">
        <v>390</v>
      </c>
      <c r="AE77" s="72"/>
      <c r="AF77" s="72" t="s">
        <v>388</v>
      </c>
      <c r="AG77" s="72" t="s">
        <v>388</v>
      </c>
      <c r="AH77" s="72"/>
      <c r="AI77" s="121" t="s">
        <v>388</v>
      </c>
      <c r="AJ77" s="131"/>
      <c r="AK77" s="121" t="s">
        <v>388</v>
      </c>
      <c r="AL77" s="72"/>
      <c r="AM77" s="38">
        <v>1</v>
      </c>
      <c r="AN77" s="134"/>
      <c r="AO77" s="119" t="s">
        <v>409</v>
      </c>
      <c r="AP77" s="119">
        <f>(AM77*AN77)</f>
        <v>0</v>
      </c>
    </row>
    <row r="78" spans="1:42" ht="45" x14ac:dyDescent="0.2">
      <c r="A78" s="8">
        <v>76</v>
      </c>
      <c r="B78" s="4" t="s">
        <v>46</v>
      </c>
      <c r="C78" s="196" t="s">
        <v>606</v>
      </c>
      <c r="D78" s="4" t="s">
        <v>80</v>
      </c>
      <c r="E78" s="25" t="s">
        <v>300</v>
      </c>
      <c r="F78" s="122"/>
      <c r="G78" s="123"/>
      <c r="H78" s="124"/>
      <c r="I78" s="125"/>
      <c r="J78" s="125"/>
      <c r="K78" s="125"/>
      <c r="L78" s="125"/>
      <c r="M78" s="125"/>
      <c r="N78" s="125"/>
      <c r="O78" s="125"/>
      <c r="P78" s="125"/>
      <c r="Q78" s="125"/>
      <c r="R78" s="125"/>
      <c r="S78" s="125"/>
      <c r="T78" s="125"/>
      <c r="U78" s="125"/>
      <c r="V78" s="124"/>
      <c r="W78" s="31"/>
      <c r="X78" s="152"/>
      <c r="Y78" s="24" t="s">
        <v>179</v>
      </c>
      <c r="Z78" s="3" t="s">
        <v>152</v>
      </c>
      <c r="AA78" s="4" t="s">
        <v>558</v>
      </c>
      <c r="AB78" s="4" t="s">
        <v>493</v>
      </c>
      <c r="AC78" s="4" t="s">
        <v>477</v>
      </c>
      <c r="AD78" s="121" t="s">
        <v>388</v>
      </c>
      <c r="AE78" s="121" t="s">
        <v>388</v>
      </c>
      <c r="AF78" s="72" t="s">
        <v>386</v>
      </c>
      <c r="AG78" s="72" t="s">
        <v>386</v>
      </c>
      <c r="AH78" s="121" t="s">
        <v>388</v>
      </c>
      <c r="AI78" s="72" t="s">
        <v>386</v>
      </c>
      <c r="AJ78" s="72" t="s">
        <v>386</v>
      </c>
      <c r="AK78" s="121" t="s">
        <v>388</v>
      </c>
      <c r="AL78" s="72" t="s">
        <v>386</v>
      </c>
      <c r="AM78" s="38">
        <v>1</v>
      </c>
      <c r="AN78" s="134"/>
      <c r="AO78" s="119" t="s">
        <v>409</v>
      </c>
      <c r="AP78" s="119">
        <f>(AM78*AN78)</f>
        <v>0</v>
      </c>
    </row>
    <row r="79" spans="1:42" ht="45" x14ac:dyDescent="0.2">
      <c r="A79" s="8">
        <v>77</v>
      </c>
      <c r="B79" s="4" t="s">
        <v>46</v>
      </c>
      <c r="C79" s="196" t="s">
        <v>606</v>
      </c>
      <c r="D79" s="4" t="s">
        <v>80</v>
      </c>
      <c r="E79" s="25" t="s">
        <v>301</v>
      </c>
      <c r="F79" s="122"/>
      <c r="G79" s="123"/>
      <c r="H79" s="124"/>
      <c r="I79" s="125"/>
      <c r="J79" s="125"/>
      <c r="K79" s="125"/>
      <c r="L79" s="125"/>
      <c r="M79" s="125"/>
      <c r="N79" s="125"/>
      <c r="O79" s="125"/>
      <c r="P79" s="125"/>
      <c r="Q79" s="125"/>
      <c r="R79" s="125"/>
      <c r="S79" s="125"/>
      <c r="T79" s="125"/>
      <c r="U79" s="125"/>
      <c r="V79" s="124"/>
      <c r="W79" s="31"/>
      <c r="X79" s="152"/>
      <c r="Y79" s="24" t="s">
        <v>179</v>
      </c>
      <c r="Z79" s="3" t="s">
        <v>152</v>
      </c>
      <c r="AA79" s="4" t="s">
        <v>558</v>
      </c>
      <c r="AB79" s="4" t="s">
        <v>493</v>
      </c>
      <c r="AC79" s="4" t="s">
        <v>477</v>
      </c>
      <c r="AD79" s="121" t="s">
        <v>388</v>
      </c>
      <c r="AE79" s="121" t="s">
        <v>388</v>
      </c>
      <c r="AF79" s="72" t="s">
        <v>386</v>
      </c>
      <c r="AG79" s="72" t="s">
        <v>386</v>
      </c>
      <c r="AH79" s="121" t="s">
        <v>388</v>
      </c>
      <c r="AI79" s="72" t="s">
        <v>386</v>
      </c>
      <c r="AJ79" s="72" t="s">
        <v>386</v>
      </c>
      <c r="AK79" s="121" t="s">
        <v>388</v>
      </c>
      <c r="AL79" s="72" t="s">
        <v>386</v>
      </c>
      <c r="AM79" s="38">
        <v>1</v>
      </c>
      <c r="AN79" s="134"/>
      <c r="AO79" s="119" t="s">
        <v>409</v>
      </c>
      <c r="AP79" s="119">
        <f>(AM79*AN79)</f>
        <v>0</v>
      </c>
    </row>
    <row r="80" spans="1:42" ht="45" x14ac:dyDescent="0.2">
      <c r="A80" s="8">
        <v>78</v>
      </c>
      <c r="B80" s="4" t="s">
        <v>44</v>
      </c>
      <c r="C80" s="196" t="s">
        <v>606</v>
      </c>
      <c r="D80" s="4" t="s">
        <v>87</v>
      </c>
      <c r="E80" s="25" t="s">
        <v>180</v>
      </c>
      <c r="F80" s="25" t="s">
        <v>489</v>
      </c>
      <c r="G80" s="24" t="s">
        <v>83</v>
      </c>
      <c r="H80" s="19" t="s">
        <v>574</v>
      </c>
      <c r="I80" s="116" t="s">
        <v>494</v>
      </c>
      <c r="J80" s="116" t="s">
        <v>473</v>
      </c>
      <c r="K80" s="36" t="s">
        <v>387</v>
      </c>
      <c r="L80" s="36"/>
      <c r="M80" s="36"/>
      <c r="N80" s="36"/>
      <c r="O80" s="36" t="s">
        <v>385</v>
      </c>
      <c r="P80" s="38" t="s">
        <v>385</v>
      </c>
      <c r="Q80" s="118" t="s">
        <v>387</v>
      </c>
      <c r="R80" s="36" t="s">
        <v>385</v>
      </c>
      <c r="S80" s="36" t="s">
        <v>385</v>
      </c>
      <c r="T80" s="36" t="s">
        <v>385</v>
      </c>
      <c r="U80" s="117" t="s">
        <v>387</v>
      </c>
      <c r="V80" s="4" t="s">
        <v>13</v>
      </c>
      <c r="W80" s="8">
        <v>1</v>
      </c>
      <c r="X80" s="134"/>
      <c r="Y80" s="24" t="s">
        <v>187</v>
      </c>
      <c r="Z80" s="3" t="s">
        <v>79</v>
      </c>
      <c r="AA80" s="4" t="s">
        <v>559</v>
      </c>
      <c r="AB80" s="4" t="s">
        <v>493</v>
      </c>
      <c r="AC80" s="4" t="s">
        <v>477</v>
      </c>
      <c r="AD80" s="72" t="s">
        <v>386</v>
      </c>
      <c r="AE80" s="72" t="s">
        <v>386</v>
      </c>
      <c r="AF80" s="121" t="s">
        <v>388</v>
      </c>
      <c r="AG80" s="72" t="s">
        <v>386</v>
      </c>
      <c r="AH80" s="72" t="s">
        <v>386</v>
      </c>
      <c r="AI80" s="121" t="s">
        <v>388</v>
      </c>
      <c r="AJ80" s="72" t="s">
        <v>386</v>
      </c>
      <c r="AK80" s="72" t="s">
        <v>386</v>
      </c>
      <c r="AL80" s="121" t="s">
        <v>388</v>
      </c>
      <c r="AM80" s="38">
        <v>1</v>
      </c>
      <c r="AN80" s="134"/>
      <c r="AO80" s="119" t="s">
        <v>405</v>
      </c>
      <c r="AP80" s="119">
        <f t="shared" si="3"/>
        <v>0</v>
      </c>
    </row>
    <row r="81" spans="1:42" ht="45" x14ac:dyDescent="0.2">
      <c r="A81" s="8">
        <v>79</v>
      </c>
      <c r="B81" s="4" t="s">
        <v>46</v>
      </c>
      <c r="C81" s="196" t="s">
        <v>606</v>
      </c>
      <c r="D81" s="4" t="s">
        <v>87</v>
      </c>
      <c r="E81" s="25" t="s">
        <v>181</v>
      </c>
      <c r="F81" s="25" t="s">
        <v>490</v>
      </c>
      <c r="G81" s="2" t="s">
        <v>90</v>
      </c>
      <c r="H81" s="19" t="s">
        <v>576</v>
      </c>
      <c r="I81" s="116" t="s">
        <v>494</v>
      </c>
      <c r="J81" s="116" t="s">
        <v>473</v>
      </c>
      <c r="K81" s="38"/>
      <c r="L81" s="38"/>
      <c r="M81" s="38"/>
      <c r="N81" s="38"/>
      <c r="O81" s="38" t="s">
        <v>385</v>
      </c>
      <c r="P81" s="118" t="s">
        <v>385</v>
      </c>
      <c r="Q81" s="38" t="s">
        <v>387</v>
      </c>
      <c r="R81" s="36" t="s">
        <v>385</v>
      </c>
      <c r="S81" s="36" t="s">
        <v>385</v>
      </c>
      <c r="T81" s="117" t="s">
        <v>387</v>
      </c>
      <c r="U81" s="36" t="s">
        <v>385</v>
      </c>
      <c r="V81" s="4" t="s">
        <v>13</v>
      </c>
      <c r="W81" s="8">
        <v>1</v>
      </c>
      <c r="X81" s="134"/>
      <c r="Y81" s="24" t="s">
        <v>410</v>
      </c>
      <c r="Z81" s="3" t="s">
        <v>188</v>
      </c>
      <c r="AA81" s="4" t="s">
        <v>559</v>
      </c>
      <c r="AB81" s="4" t="s">
        <v>493</v>
      </c>
      <c r="AC81" s="4" t="s">
        <v>477</v>
      </c>
      <c r="AD81" s="72" t="s">
        <v>386</v>
      </c>
      <c r="AE81" s="72" t="s">
        <v>386</v>
      </c>
      <c r="AF81" s="121" t="s">
        <v>388</v>
      </c>
      <c r="AG81" s="72" t="s">
        <v>386</v>
      </c>
      <c r="AH81" s="72" t="s">
        <v>386</v>
      </c>
      <c r="AI81" s="121" t="s">
        <v>388</v>
      </c>
      <c r="AJ81" s="72" t="s">
        <v>386</v>
      </c>
      <c r="AK81" s="72" t="s">
        <v>386</v>
      </c>
      <c r="AL81" s="121" t="s">
        <v>388</v>
      </c>
      <c r="AM81" s="38">
        <v>1</v>
      </c>
      <c r="AN81" s="134"/>
      <c r="AO81" s="119" t="s">
        <v>409</v>
      </c>
      <c r="AP81" s="119">
        <f t="shared" si="3"/>
        <v>0</v>
      </c>
    </row>
    <row r="82" spans="1:42" ht="45" x14ac:dyDescent="0.2">
      <c r="A82" s="8">
        <v>80</v>
      </c>
      <c r="B82" s="4" t="s">
        <v>44</v>
      </c>
      <c r="C82" s="196" t="s">
        <v>606</v>
      </c>
      <c r="D82" s="4" t="s">
        <v>87</v>
      </c>
      <c r="E82" s="25" t="s">
        <v>182</v>
      </c>
      <c r="F82" s="25" t="s">
        <v>489</v>
      </c>
      <c r="G82" s="24" t="s">
        <v>83</v>
      </c>
      <c r="H82" s="19" t="s">
        <v>574</v>
      </c>
      <c r="I82" s="116" t="s">
        <v>494</v>
      </c>
      <c r="J82" s="116" t="s">
        <v>473</v>
      </c>
      <c r="K82" s="36" t="s">
        <v>385</v>
      </c>
      <c r="L82" s="36"/>
      <c r="M82" s="36"/>
      <c r="N82" s="36" t="s">
        <v>385</v>
      </c>
      <c r="O82" s="117" t="s">
        <v>387</v>
      </c>
      <c r="P82" s="36" t="s">
        <v>385</v>
      </c>
      <c r="Q82" s="36" t="s">
        <v>385</v>
      </c>
      <c r="R82" s="36" t="s">
        <v>385</v>
      </c>
      <c r="S82" s="117" t="s">
        <v>387</v>
      </c>
      <c r="T82" s="36" t="s">
        <v>385</v>
      </c>
      <c r="U82" s="36" t="s">
        <v>385</v>
      </c>
      <c r="V82" s="4" t="s">
        <v>13</v>
      </c>
      <c r="W82" s="8">
        <v>1</v>
      </c>
      <c r="X82" s="134"/>
      <c r="Y82" s="24" t="s">
        <v>189</v>
      </c>
      <c r="Z82" s="3" t="s">
        <v>79</v>
      </c>
      <c r="AA82" s="4" t="s">
        <v>559</v>
      </c>
      <c r="AB82" s="4" t="s">
        <v>493</v>
      </c>
      <c r="AC82" s="4" t="s">
        <v>477</v>
      </c>
      <c r="AD82" s="121" t="s">
        <v>388</v>
      </c>
      <c r="AE82" s="72" t="s">
        <v>386</v>
      </c>
      <c r="AF82" s="72" t="s">
        <v>386</v>
      </c>
      <c r="AG82" s="121" t="s">
        <v>388</v>
      </c>
      <c r="AH82" s="72" t="s">
        <v>386</v>
      </c>
      <c r="AI82" s="72" t="s">
        <v>386</v>
      </c>
      <c r="AJ82" s="121" t="s">
        <v>388</v>
      </c>
      <c r="AK82" s="72" t="s">
        <v>386</v>
      </c>
      <c r="AL82" s="72" t="s">
        <v>386</v>
      </c>
      <c r="AM82" s="38">
        <v>1</v>
      </c>
      <c r="AN82" s="134"/>
      <c r="AO82" s="119" t="s">
        <v>405</v>
      </c>
      <c r="AP82" s="119">
        <f t="shared" si="3"/>
        <v>0</v>
      </c>
    </row>
    <row r="83" spans="1:42" ht="45" x14ac:dyDescent="0.2">
      <c r="A83" s="8">
        <v>81</v>
      </c>
      <c r="B83" s="4" t="s">
        <v>44</v>
      </c>
      <c r="C83" s="196" t="s">
        <v>606</v>
      </c>
      <c r="D83" s="4" t="s">
        <v>87</v>
      </c>
      <c r="E83" s="25" t="s">
        <v>183</v>
      </c>
      <c r="F83" s="25" t="s">
        <v>489</v>
      </c>
      <c r="G83" s="24" t="s">
        <v>83</v>
      </c>
      <c r="H83" s="19" t="s">
        <v>574</v>
      </c>
      <c r="I83" s="116" t="s">
        <v>494</v>
      </c>
      <c r="J83" s="116" t="s">
        <v>473</v>
      </c>
      <c r="K83" s="36" t="s">
        <v>389</v>
      </c>
      <c r="L83" s="36"/>
      <c r="M83" s="36"/>
      <c r="N83" s="36" t="s">
        <v>385</v>
      </c>
      <c r="O83" s="117" t="s">
        <v>387</v>
      </c>
      <c r="P83" s="36" t="s">
        <v>385</v>
      </c>
      <c r="Q83" s="36" t="s">
        <v>385</v>
      </c>
      <c r="R83" s="36" t="s">
        <v>385</v>
      </c>
      <c r="S83" s="117" t="s">
        <v>387</v>
      </c>
      <c r="T83" s="36" t="s">
        <v>385</v>
      </c>
      <c r="U83" s="36" t="s">
        <v>385</v>
      </c>
      <c r="V83" s="4" t="s">
        <v>13</v>
      </c>
      <c r="W83" s="8">
        <v>1</v>
      </c>
      <c r="X83" s="134"/>
      <c r="Y83" s="24" t="s">
        <v>190</v>
      </c>
      <c r="Z83" s="3" t="s">
        <v>191</v>
      </c>
      <c r="AA83" s="4" t="s">
        <v>558</v>
      </c>
      <c r="AB83" s="4" t="s">
        <v>493</v>
      </c>
      <c r="AC83" s="4" t="s">
        <v>477</v>
      </c>
      <c r="AD83" s="72" t="s">
        <v>386</v>
      </c>
      <c r="AE83" s="121" t="s">
        <v>388</v>
      </c>
      <c r="AF83" s="72" t="s">
        <v>386</v>
      </c>
      <c r="AG83" s="72" t="s">
        <v>386</v>
      </c>
      <c r="AH83" s="121" t="s">
        <v>388</v>
      </c>
      <c r="AI83" s="72" t="s">
        <v>386</v>
      </c>
      <c r="AJ83" s="72" t="s">
        <v>386</v>
      </c>
      <c r="AK83" s="121" t="s">
        <v>388</v>
      </c>
      <c r="AL83" s="72" t="s">
        <v>386</v>
      </c>
      <c r="AM83" s="38">
        <v>1</v>
      </c>
      <c r="AN83" s="134"/>
      <c r="AO83" s="119" t="s">
        <v>405</v>
      </c>
      <c r="AP83" s="119">
        <f t="shared" si="3"/>
        <v>0</v>
      </c>
    </row>
    <row r="84" spans="1:42" ht="45" x14ac:dyDescent="0.2">
      <c r="A84" s="8">
        <v>82</v>
      </c>
      <c r="B84" s="4" t="s">
        <v>46</v>
      </c>
      <c r="C84" s="196" t="s">
        <v>606</v>
      </c>
      <c r="D84" s="4" t="s">
        <v>87</v>
      </c>
      <c r="E84" s="25" t="s">
        <v>184</v>
      </c>
      <c r="F84" s="3" t="s">
        <v>488</v>
      </c>
      <c r="G84" s="156" t="s">
        <v>60</v>
      </c>
      <c r="H84" s="124" t="s">
        <v>548</v>
      </c>
      <c r="I84" s="125" t="s">
        <v>466</v>
      </c>
      <c r="J84" s="125" t="s">
        <v>474</v>
      </c>
      <c r="K84" s="125"/>
      <c r="L84" s="125"/>
      <c r="M84" s="125"/>
      <c r="N84" s="125"/>
      <c r="O84" s="125"/>
      <c r="P84" s="125"/>
      <c r="Q84" s="125" t="s">
        <v>385</v>
      </c>
      <c r="R84" s="125"/>
      <c r="S84" s="125" t="s">
        <v>385</v>
      </c>
      <c r="T84" s="125"/>
      <c r="U84" s="125" t="s">
        <v>385</v>
      </c>
      <c r="V84" s="124" t="s">
        <v>13</v>
      </c>
      <c r="W84" s="31">
        <v>1</v>
      </c>
      <c r="X84" s="152"/>
      <c r="Y84" s="123" t="s">
        <v>210</v>
      </c>
      <c r="Z84" s="30" t="s">
        <v>211</v>
      </c>
      <c r="AA84" s="124" t="s">
        <v>555</v>
      </c>
      <c r="AB84" s="124" t="s">
        <v>476</v>
      </c>
      <c r="AC84" s="124" t="s">
        <v>477</v>
      </c>
      <c r="AD84" s="131" t="s">
        <v>390</v>
      </c>
      <c r="AE84" s="131"/>
      <c r="AF84" s="131" t="s">
        <v>388</v>
      </c>
      <c r="AG84" s="131"/>
      <c r="AH84" s="131" t="s">
        <v>388</v>
      </c>
      <c r="AI84" s="131"/>
      <c r="AJ84" s="131" t="s">
        <v>388</v>
      </c>
      <c r="AK84" s="131"/>
      <c r="AL84" s="131" t="s">
        <v>388</v>
      </c>
      <c r="AM84" s="125">
        <v>1</v>
      </c>
      <c r="AN84" s="152"/>
      <c r="AO84" s="29" t="s">
        <v>404</v>
      </c>
      <c r="AP84" s="29"/>
    </row>
    <row r="85" spans="1:42" ht="45" x14ac:dyDescent="0.2">
      <c r="A85" s="8">
        <v>83</v>
      </c>
      <c r="B85" s="4" t="s">
        <v>46</v>
      </c>
      <c r="C85" s="196" t="s">
        <v>606</v>
      </c>
      <c r="D85" s="4" t="s">
        <v>87</v>
      </c>
      <c r="E85" s="25" t="s">
        <v>169</v>
      </c>
      <c r="F85" s="3" t="s">
        <v>488</v>
      </c>
      <c r="G85" s="156" t="s">
        <v>60</v>
      </c>
      <c r="H85" s="124" t="s">
        <v>548</v>
      </c>
      <c r="I85" s="125" t="s">
        <v>466</v>
      </c>
      <c r="J85" s="125" t="s">
        <v>474</v>
      </c>
      <c r="K85" s="125"/>
      <c r="L85" s="125"/>
      <c r="M85" s="125"/>
      <c r="N85" s="125"/>
      <c r="O85" s="125"/>
      <c r="P85" s="125"/>
      <c r="Q85" s="125" t="s">
        <v>385</v>
      </c>
      <c r="R85" s="125"/>
      <c r="S85" s="125" t="s">
        <v>385</v>
      </c>
      <c r="T85" s="125"/>
      <c r="U85" s="125" t="s">
        <v>385</v>
      </c>
      <c r="V85" s="124" t="s">
        <v>13</v>
      </c>
      <c r="W85" s="31">
        <v>1</v>
      </c>
      <c r="X85" s="152"/>
      <c r="Y85" s="24" t="s">
        <v>212</v>
      </c>
      <c r="Z85" s="3" t="s">
        <v>176</v>
      </c>
      <c r="AA85" s="4" t="s">
        <v>555</v>
      </c>
      <c r="AB85" s="4" t="s">
        <v>476</v>
      </c>
      <c r="AC85" s="4" t="s">
        <v>477</v>
      </c>
      <c r="AD85" s="72" t="s">
        <v>390</v>
      </c>
      <c r="AE85" s="72"/>
      <c r="AF85" s="72" t="s">
        <v>388</v>
      </c>
      <c r="AG85" s="72" t="s">
        <v>388</v>
      </c>
      <c r="AH85" s="72"/>
      <c r="AI85" s="121" t="s">
        <v>388</v>
      </c>
      <c r="AJ85" s="131"/>
      <c r="AK85" s="121" t="s">
        <v>388</v>
      </c>
      <c r="AL85" s="131"/>
      <c r="AM85" s="38">
        <v>1</v>
      </c>
      <c r="AN85" s="134"/>
      <c r="AO85" s="119" t="s">
        <v>409</v>
      </c>
      <c r="AP85" s="119">
        <f>(AM85*AN85)</f>
        <v>0</v>
      </c>
    </row>
    <row r="86" spans="1:42" ht="45" x14ac:dyDescent="0.2">
      <c r="A86" s="8">
        <v>84</v>
      </c>
      <c r="B86" s="4" t="s">
        <v>44</v>
      </c>
      <c r="C86" s="196" t="s">
        <v>606</v>
      </c>
      <c r="D86" s="4" t="s">
        <v>87</v>
      </c>
      <c r="E86" s="25" t="s">
        <v>185</v>
      </c>
      <c r="F86" s="25" t="s">
        <v>489</v>
      </c>
      <c r="G86" s="24" t="s">
        <v>83</v>
      </c>
      <c r="H86" s="19" t="s">
        <v>553</v>
      </c>
      <c r="I86" s="116" t="s">
        <v>494</v>
      </c>
      <c r="J86" s="116" t="s">
        <v>473</v>
      </c>
      <c r="K86" s="36" t="s">
        <v>387</v>
      </c>
      <c r="L86" s="36"/>
      <c r="M86" s="36"/>
      <c r="N86" s="36"/>
      <c r="O86" s="36" t="s">
        <v>385</v>
      </c>
      <c r="P86" s="117" t="s">
        <v>387</v>
      </c>
      <c r="Q86" s="36" t="s">
        <v>385</v>
      </c>
      <c r="R86" s="36" t="s">
        <v>385</v>
      </c>
      <c r="S86" s="36" t="s">
        <v>385</v>
      </c>
      <c r="T86" s="117" t="s">
        <v>387</v>
      </c>
      <c r="U86" s="36" t="s">
        <v>385</v>
      </c>
      <c r="V86" s="4" t="s">
        <v>13</v>
      </c>
      <c r="W86" s="8">
        <v>1</v>
      </c>
      <c r="X86" s="134"/>
      <c r="Y86" s="24" t="s">
        <v>190</v>
      </c>
      <c r="Z86" s="3" t="s">
        <v>191</v>
      </c>
      <c r="AA86" s="4" t="s">
        <v>559</v>
      </c>
      <c r="AB86" s="4" t="s">
        <v>493</v>
      </c>
      <c r="AC86" s="4" t="s">
        <v>477</v>
      </c>
      <c r="AD86" s="72" t="s">
        <v>386</v>
      </c>
      <c r="AE86" s="72" t="s">
        <v>386</v>
      </c>
      <c r="AF86" s="121" t="s">
        <v>388</v>
      </c>
      <c r="AG86" s="72" t="s">
        <v>386</v>
      </c>
      <c r="AH86" s="72" t="s">
        <v>386</v>
      </c>
      <c r="AI86" s="121" t="s">
        <v>388</v>
      </c>
      <c r="AJ86" s="72" t="s">
        <v>386</v>
      </c>
      <c r="AK86" s="72" t="s">
        <v>386</v>
      </c>
      <c r="AL86" s="121" t="s">
        <v>388</v>
      </c>
      <c r="AM86" s="38">
        <v>1</v>
      </c>
      <c r="AN86" s="134"/>
      <c r="AO86" s="119" t="s">
        <v>405</v>
      </c>
      <c r="AP86" s="119">
        <f t="shared" si="3"/>
        <v>0</v>
      </c>
    </row>
    <row r="87" spans="1:42" ht="45" x14ac:dyDescent="0.2">
      <c r="A87" s="8">
        <v>85</v>
      </c>
      <c r="B87" s="4" t="s">
        <v>46</v>
      </c>
      <c r="C87" s="196" t="s">
        <v>606</v>
      </c>
      <c r="D87" s="4" t="s">
        <v>87</v>
      </c>
      <c r="E87" s="25" t="s">
        <v>186</v>
      </c>
      <c r="F87" s="3" t="s">
        <v>488</v>
      </c>
      <c r="G87" s="156" t="s">
        <v>60</v>
      </c>
      <c r="H87" s="124" t="s">
        <v>548</v>
      </c>
      <c r="I87" s="125" t="s">
        <v>466</v>
      </c>
      <c r="J87" s="125" t="s">
        <v>474</v>
      </c>
      <c r="K87" s="125"/>
      <c r="L87" s="125"/>
      <c r="M87" s="125"/>
      <c r="N87" s="125"/>
      <c r="O87" s="125"/>
      <c r="P87" s="125"/>
      <c r="Q87" s="125" t="s">
        <v>385</v>
      </c>
      <c r="R87" s="125"/>
      <c r="S87" s="125" t="s">
        <v>385</v>
      </c>
      <c r="T87" s="125"/>
      <c r="U87" s="125" t="s">
        <v>385</v>
      </c>
      <c r="V87" s="124" t="s">
        <v>13</v>
      </c>
      <c r="W87" s="31">
        <v>1</v>
      </c>
      <c r="X87" s="152"/>
      <c r="Y87" s="123" t="s">
        <v>210</v>
      </c>
      <c r="Z87" s="30" t="s">
        <v>211</v>
      </c>
      <c r="AA87" s="124" t="s">
        <v>555</v>
      </c>
      <c r="AB87" s="124" t="s">
        <v>476</v>
      </c>
      <c r="AC87" s="124" t="s">
        <v>477</v>
      </c>
      <c r="AD87" s="131" t="s">
        <v>390</v>
      </c>
      <c r="AE87" s="131"/>
      <c r="AF87" s="131" t="s">
        <v>388</v>
      </c>
      <c r="AG87" s="131"/>
      <c r="AH87" s="131" t="s">
        <v>388</v>
      </c>
      <c r="AI87" s="131"/>
      <c r="AJ87" s="131" t="s">
        <v>388</v>
      </c>
      <c r="AK87" s="131"/>
      <c r="AL87" s="131" t="s">
        <v>388</v>
      </c>
      <c r="AM87" s="125">
        <v>1</v>
      </c>
      <c r="AN87" s="152"/>
      <c r="AO87" s="29" t="s">
        <v>404</v>
      </c>
      <c r="AP87" s="29"/>
    </row>
    <row r="88" spans="1:42" ht="45" x14ac:dyDescent="0.2">
      <c r="A88" s="8">
        <v>86</v>
      </c>
      <c r="B88" s="4" t="s">
        <v>46</v>
      </c>
      <c r="C88" s="196" t="s">
        <v>606</v>
      </c>
      <c r="D88" s="4" t="s">
        <v>87</v>
      </c>
      <c r="E88" s="25" t="s">
        <v>173</v>
      </c>
      <c r="F88" s="3" t="s">
        <v>488</v>
      </c>
      <c r="G88" s="156" t="s">
        <v>60</v>
      </c>
      <c r="H88" s="124" t="s">
        <v>548</v>
      </c>
      <c r="I88" s="125" t="s">
        <v>466</v>
      </c>
      <c r="J88" s="125" t="s">
        <v>474</v>
      </c>
      <c r="K88" s="125"/>
      <c r="L88" s="125"/>
      <c r="M88" s="125"/>
      <c r="N88" s="125"/>
      <c r="O88" s="125"/>
      <c r="P88" s="125"/>
      <c r="Q88" s="125" t="s">
        <v>385</v>
      </c>
      <c r="R88" s="125"/>
      <c r="S88" s="125" t="s">
        <v>385</v>
      </c>
      <c r="T88" s="125"/>
      <c r="U88" s="125" t="s">
        <v>385</v>
      </c>
      <c r="V88" s="124" t="s">
        <v>13</v>
      </c>
      <c r="W88" s="31">
        <v>1</v>
      </c>
      <c r="X88" s="152"/>
      <c r="Y88" s="24" t="s">
        <v>212</v>
      </c>
      <c r="Z88" s="3" t="s">
        <v>176</v>
      </c>
      <c r="AA88" s="4" t="s">
        <v>555</v>
      </c>
      <c r="AB88" s="4" t="s">
        <v>476</v>
      </c>
      <c r="AC88" s="4" t="s">
        <v>477</v>
      </c>
      <c r="AD88" s="72" t="s">
        <v>390</v>
      </c>
      <c r="AE88" s="72"/>
      <c r="AF88" s="72" t="s">
        <v>388</v>
      </c>
      <c r="AG88" s="72" t="s">
        <v>388</v>
      </c>
      <c r="AH88" s="72"/>
      <c r="AI88" s="121" t="s">
        <v>388</v>
      </c>
      <c r="AJ88" s="131"/>
      <c r="AK88" s="121" t="s">
        <v>388</v>
      </c>
      <c r="AL88" s="131"/>
      <c r="AM88" s="38">
        <v>1</v>
      </c>
      <c r="AN88" s="134"/>
      <c r="AO88" s="119" t="s">
        <v>409</v>
      </c>
      <c r="AP88" s="119">
        <f>(AM88*AN88)</f>
        <v>0</v>
      </c>
    </row>
    <row r="89" spans="1:42" ht="45" x14ac:dyDescent="0.2">
      <c r="A89" s="8">
        <v>87</v>
      </c>
      <c r="B89" s="4" t="s">
        <v>46</v>
      </c>
      <c r="C89" s="196" t="s">
        <v>606</v>
      </c>
      <c r="D89" s="4" t="s">
        <v>87</v>
      </c>
      <c r="E89" s="25" t="s">
        <v>302</v>
      </c>
      <c r="F89" s="122"/>
      <c r="G89" s="123"/>
      <c r="H89" s="124"/>
      <c r="I89" s="125"/>
      <c r="J89" s="125"/>
      <c r="K89" s="125"/>
      <c r="L89" s="125"/>
      <c r="M89" s="125"/>
      <c r="N89" s="125"/>
      <c r="O89" s="125"/>
      <c r="P89" s="125"/>
      <c r="Q89" s="125"/>
      <c r="R89" s="125"/>
      <c r="S89" s="125"/>
      <c r="T89" s="125"/>
      <c r="U89" s="125"/>
      <c r="V89" s="124" t="s">
        <v>13</v>
      </c>
      <c r="W89" s="31">
        <v>1</v>
      </c>
      <c r="X89" s="152"/>
      <c r="Y89" s="24" t="s">
        <v>179</v>
      </c>
      <c r="Z89" s="3" t="s">
        <v>152</v>
      </c>
      <c r="AA89" s="4" t="s">
        <v>558</v>
      </c>
      <c r="AB89" s="4" t="s">
        <v>493</v>
      </c>
      <c r="AC89" s="4" t="s">
        <v>477</v>
      </c>
      <c r="AD89" s="121" t="s">
        <v>388</v>
      </c>
      <c r="AE89" s="121" t="s">
        <v>388</v>
      </c>
      <c r="AF89" s="72" t="s">
        <v>386</v>
      </c>
      <c r="AG89" s="72" t="s">
        <v>386</v>
      </c>
      <c r="AH89" s="121" t="s">
        <v>388</v>
      </c>
      <c r="AI89" s="72" t="s">
        <v>386</v>
      </c>
      <c r="AJ89" s="72" t="s">
        <v>386</v>
      </c>
      <c r="AK89" s="121" t="s">
        <v>388</v>
      </c>
      <c r="AL89" s="72" t="s">
        <v>386</v>
      </c>
      <c r="AM89" s="38">
        <v>1</v>
      </c>
      <c r="AN89" s="134"/>
      <c r="AO89" s="119" t="s">
        <v>409</v>
      </c>
      <c r="AP89" s="119">
        <f t="shared" ref="AP89:AP106" si="4">(AM89*AN89)</f>
        <v>0</v>
      </c>
    </row>
    <row r="90" spans="1:42" ht="45" x14ac:dyDescent="0.2">
      <c r="A90" s="8">
        <v>88</v>
      </c>
      <c r="B90" s="4" t="s">
        <v>46</v>
      </c>
      <c r="C90" s="196" t="s">
        <v>606</v>
      </c>
      <c r="D90" s="4" t="s">
        <v>87</v>
      </c>
      <c r="E90" s="25" t="s">
        <v>303</v>
      </c>
      <c r="F90" s="122"/>
      <c r="G90" s="123"/>
      <c r="H90" s="124"/>
      <c r="I90" s="125"/>
      <c r="J90" s="125"/>
      <c r="K90" s="125"/>
      <c r="L90" s="125"/>
      <c r="M90" s="125"/>
      <c r="N90" s="125"/>
      <c r="O90" s="125"/>
      <c r="P90" s="125"/>
      <c r="Q90" s="125"/>
      <c r="R90" s="125"/>
      <c r="S90" s="125"/>
      <c r="T90" s="125"/>
      <c r="U90" s="125"/>
      <c r="V90" s="124" t="s">
        <v>13</v>
      </c>
      <c r="W90" s="31">
        <v>1</v>
      </c>
      <c r="X90" s="152"/>
      <c r="Y90" s="24" t="s">
        <v>179</v>
      </c>
      <c r="Z90" s="3" t="s">
        <v>152</v>
      </c>
      <c r="AA90" s="4" t="s">
        <v>558</v>
      </c>
      <c r="AB90" s="4" t="s">
        <v>493</v>
      </c>
      <c r="AC90" s="4" t="s">
        <v>477</v>
      </c>
      <c r="AD90" s="121" t="s">
        <v>388</v>
      </c>
      <c r="AE90" s="121" t="s">
        <v>388</v>
      </c>
      <c r="AF90" s="72" t="s">
        <v>386</v>
      </c>
      <c r="AG90" s="72" t="s">
        <v>386</v>
      </c>
      <c r="AH90" s="121" t="s">
        <v>388</v>
      </c>
      <c r="AI90" s="72" t="s">
        <v>386</v>
      </c>
      <c r="AJ90" s="72" t="s">
        <v>386</v>
      </c>
      <c r="AK90" s="121" t="s">
        <v>388</v>
      </c>
      <c r="AL90" s="72" t="s">
        <v>386</v>
      </c>
      <c r="AM90" s="38">
        <v>1</v>
      </c>
      <c r="AN90" s="134"/>
      <c r="AO90" s="119" t="s">
        <v>409</v>
      </c>
      <c r="AP90" s="119">
        <f t="shared" si="4"/>
        <v>0</v>
      </c>
    </row>
    <row r="91" spans="1:42" ht="45" x14ac:dyDescent="0.2">
      <c r="A91" s="8">
        <v>89</v>
      </c>
      <c r="B91" s="4" t="s">
        <v>44</v>
      </c>
      <c r="C91" s="196" t="s">
        <v>605</v>
      </c>
      <c r="D91" s="4" t="s">
        <v>71</v>
      </c>
      <c r="E91" s="25" t="s">
        <v>192</v>
      </c>
      <c r="F91" s="3" t="s">
        <v>488</v>
      </c>
      <c r="G91" s="156" t="s">
        <v>60</v>
      </c>
      <c r="H91" s="124" t="s">
        <v>548</v>
      </c>
      <c r="I91" s="125" t="s">
        <v>466</v>
      </c>
      <c r="J91" s="125" t="s">
        <v>474</v>
      </c>
      <c r="K91" s="125"/>
      <c r="L91" s="125"/>
      <c r="M91" s="125"/>
      <c r="N91" s="125"/>
      <c r="O91" s="125"/>
      <c r="P91" s="125"/>
      <c r="Q91" s="125" t="s">
        <v>385</v>
      </c>
      <c r="R91" s="125"/>
      <c r="S91" s="125" t="s">
        <v>385</v>
      </c>
      <c r="T91" s="125"/>
      <c r="U91" s="125" t="s">
        <v>385</v>
      </c>
      <c r="V91" s="124" t="s">
        <v>13</v>
      </c>
      <c r="W91" s="31">
        <v>1</v>
      </c>
      <c r="X91" s="152"/>
      <c r="Y91" s="24" t="s">
        <v>30</v>
      </c>
      <c r="Z91" s="3" t="s">
        <v>31</v>
      </c>
      <c r="AA91" s="4" t="s">
        <v>559</v>
      </c>
      <c r="AB91" s="4" t="s">
        <v>493</v>
      </c>
      <c r="AC91" s="4" t="s">
        <v>477</v>
      </c>
      <c r="AD91" s="72" t="s">
        <v>386</v>
      </c>
      <c r="AE91" s="72" t="s">
        <v>386</v>
      </c>
      <c r="AF91" s="121" t="s">
        <v>388</v>
      </c>
      <c r="AG91" s="72" t="s">
        <v>386</v>
      </c>
      <c r="AH91" s="72" t="s">
        <v>386</v>
      </c>
      <c r="AI91" s="121" t="s">
        <v>388</v>
      </c>
      <c r="AJ91" s="72" t="s">
        <v>386</v>
      </c>
      <c r="AK91" s="72" t="s">
        <v>386</v>
      </c>
      <c r="AL91" s="121" t="s">
        <v>388</v>
      </c>
      <c r="AM91" s="38">
        <v>1</v>
      </c>
      <c r="AN91" s="134"/>
      <c r="AO91" s="119" t="s">
        <v>405</v>
      </c>
      <c r="AP91" s="119">
        <f t="shared" si="4"/>
        <v>0</v>
      </c>
    </row>
    <row r="92" spans="1:42" ht="45" x14ac:dyDescent="0.2">
      <c r="A92" s="8">
        <v>90</v>
      </c>
      <c r="B92" s="4" t="s">
        <v>44</v>
      </c>
      <c r="C92" s="196" t="s">
        <v>605</v>
      </c>
      <c r="D92" s="4" t="s">
        <v>71</v>
      </c>
      <c r="E92" s="25" t="s">
        <v>193</v>
      </c>
      <c r="F92" s="3" t="s">
        <v>488</v>
      </c>
      <c r="G92" s="156" t="s">
        <v>60</v>
      </c>
      <c r="H92" s="124" t="s">
        <v>548</v>
      </c>
      <c r="I92" s="125" t="s">
        <v>466</v>
      </c>
      <c r="J92" s="125" t="s">
        <v>474</v>
      </c>
      <c r="K92" s="125"/>
      <c r="L92" s="125"/>
      <c r="M92" s="125"/>
      <c r="N92" s="125"/>
      <c r="O92" s="125"/>
      <c r="P92" s="125"/>
      <c r="Q92" s="125" t="s">
        <v>385</v>
      </c>
      <c r="R92" s="125"/>
      <c r="S92" s="125" t="s">
        <v>385</v>
      </c>
      <c r="T92" s="125"/>
      <c r="U92" s="125" t="s">
        <v>385</v>
      </c>
      <c r="V92" s="124" t="s">
        <v>13</v>
      </c>
      <c r="W92" s="31">
        <v>1</v>
      </c>
      <c r="X92" s="152"/>
      <c r="Y92" s="24" t="s">
        <v>30</v>
      </c>
      <c r="Z92" s="3" t="s">
        <v>31</v>
      </c>
      <c r="AA92" s="4" t="s">
        <v>559</v>
      </c>
      <c r="AB92" s="4" t="s">
        <v>493</v>
      </c>
      <c r="AC92" s="4" t="s">
        <v>477</v>
      </c>
      <c r="AD92" s="121" t="s">
        <v>388</v>
      </c>
      <c r="AE92" s="72" t="s">
        <v>386</v>
      </c>
      <c r="AF92" s="72" t="s">
        <v>386</v>
      </c>
      <c r="AG92" s="121" t="s">
        <v>388</v>
      </c>
      <c r="AH92" s="72" t="s">
        <v>386</v>
      </c>
      <c r="AI92" s="72" t="s">
        <v>386</v>
      </c>
      <c r="AJ92" s="121" t="s">
        <v>388</v>
      </c>
      <c r="AK92" s="72" t="s">
        <v>386</v>
      </c>
      <c r="AL92" s="72" t="s">
        <v>386</v>
      </c>
      <c r="AM92" s="38">
        <v>1</v>
      </c>
      <c r="AN92" s="134"/>
      <c r="AO92" s="119" t="s">
        <v>405</v>
      </c>
      <c r="AP92" s="119">
        <f t="shared" si="4"/>
        <v>0</v>
      </c>
    </row>
    <row r="93" spans="1:42" ht="45" x14ac:dyDescent="0.2">
      <c r="A93" s="8">
        <v>91</v>
      </c>
      <c r="B93" s="4" t="s">
        <v>46</v>
      </c>
      <c r="C93" s="196" t="s">
        <v>605</v>
      </c>
      <c r="D93" s="4" t="s">
        <v>71</v>
      </c>
      <c r="E93" s="25" t="s">
        <v>302</v>
      </c>
      <c r="F93" s="122"/>
      <c r="G93" s="123"/>
      <c r="H93" s="124"/>
      <c r="I93" s="125"/>
      <c r="J93" s="125"/>
      <c r="K93" s="125"/>
      <c r="L93" s="125"/>
      <c r="M93" s="125"/>
      <c r="N93" s="125"/>
      <c r="O93" s="125"/>
      <c r="P93" s="125"/>
      <c r="Q93" s="125"/>
      <c r="R93" s="125"/>
      <c r="S93" s="125"/>
      <c r="T93" s="125"/>
      <c r="U93" s="125"/>
      <c r="V93" s="124" t="s">
        <v>13</v>
      </c>
      <c r="W93" s="31">
        <v>1</v>
      </c>
      <c r="X93" s="152"/>
      <c r="Y93" s="24" t="s">
        <v>141</v>
      </c>
      <c r="Z93" s="3" t="s">
        <v>152</v>
      </c>
      <c r="AA93" s="4" t="s">
        <v>559</v>
      </c>
      <c r="AB93" s="4" t="s">
        <v>493</v>
      </c>
      <c r="AC93" s="4" t="s">
        <v>477</v>
      </c>
      <c r="AD93" s="153" t="s">
        <v>388</v>
      </c>
      <c r="AE93" s="72"/>
      <c r="AF93" s="72" t="s">
        <v>386</v>
      </c>
      <c r="AG93" s="121" t="s">
        <v>388</v>
      </c>
      <c r="AH93" s="72" t="s">
        <v>386</v>
      </c>
      <c r="AI93" s="72" t="s">
        <v>386</v>
      </c>
      <c r="AJ93" s="121" t="s">
        <v>388</v>
      </c>
      <c r="AK93" s="72" t="s">
        <v>386</v>
      </c>
      <c r="AL93" s="72" t="s">
        <v>386</v>
      </c>
      <c r="AM93" s="38">
        <v>1</v>
      </c>
      <c r="AN93" s="134"/>
      <c r="AO93" s="119" t="s">
        <v>409</v>
      </c>
      <c r="AP93" s="119">
        <f t="shared" si="4"/>
        <v>0</v>
      </c>
    </row>
    <row r="94" spans="1:42" ht="45" x14ac:dyDescent="0.2">
      <c r="A94" s="8">
        <v>92</v>
      </c>
      <c r="B94" s="4" t="s">
        <v>46</v>
      </c>
      <c r="C94" s="196" t="s">
        <v>605</v>
      </c>
      <c r="D94" s="4" t="s">
        <v>71</v>
      </c>
      <c r="E94" s="25" t="s">
        <v>303</v>
      </c>
      <c r="F94" s="122"/>
      <c r="G94" s="123"/>
      <c r="H94" s="124"/>
      <c r="I94" s="125"/>
      <c r="J94" s="125"/>
      <c r="K94" s="125"/>
      <c r="L94" s="125"/>
      <c r="M94" s="125"/>
      <c r="N94" s="125"/>
      <c r="O94" s="125"/>
      <c r="P94" s="125"/>
      <c r="Q94" s="125"/>
      <c r="R94" s="125"/>
      <c r="S94" s="125"/>
      <c r="T94" s="125"/>
      <c r="U94" s="125"/>
      <c r="V94" s="124" t="s">
        <v>13</v>
      </c>
      <c r="W94" s="31">
        <v>1</v>
      </c>
      <c r="X94" s="152"/>
      <c r="Y94" s="24" t="s">
        <v>141</v>
      </c>
      <c r="Z94" s="3" t="s">
        <v>152</v>
      </c>
      <c r="AA94" s="4" t="s">
        <v>559</v>
      </c>
      <c r="AB94" s="4" t="s">
        <v>493</v>
      </c>
      <c r="AC94" s="4" t="s">
        <v>477</v>
      </c>
      <c r="AD94" s="153" t="s">
        <v>388</v>
      </c>
      <c r="AE94" s="72"/>
      <c r="AF94" s="72" t="s">
        <v>386</v>
      </c>
      <c r="AG94" s="121" t="s">
        <v>388</v>
      </c>
      <c r="AH94" s="72" t="s">
        <v>386</v>
      </c>
      <c r="AI94" s="72" t="s">
        <v>386</v>
      </c>
      <c r="AJ94" s="121" t="s">
        <v>388</v>
      </c>
      <c r="AK94" s="72" t="s">
        <v>386</v>
      </c>
      <c r="AL94" s="72" t="s">
        <v>386</v>
      </c>
      <c r="AM94" s="38">
        <v>1</v>
      </c>
      <c r="AN94" s="134"/>
      <c r="AO94" s="119" t="s">
        <v>409</v>
      </c>
      <c r="AP94" s="119">
        <f t="shared" si="4"/>
        <v>0</v>
      </c>
    </row>
    <row r="95" spans="1:42" ht="45" x14ac:dyDescent="0.2">
      <c r="A95" s="8">
        <v>93</v>
      </c>
      <c r="B95" s="4" t="s">
        <v>46</v>
      </c>
      <c r="C95" s="196" t="s">
        <v>606</v>
      </c>
      <c r="D95" s="4" t="s">
        <v>72</v>
      </c>
      <c r="E95" s="25" t="s">
        <v>194</v>
      </c>
      <c r="F95" s="37" t="s">
        <v>489</v>
      </c>
      <c r="G95" s="24" t="s">
        <v>164</v>
      </c>
      <c r="H95" s="4" t="s">
        <v>550</v>
      </c>
      <c r="I95" s="116" t="s">
        <v>494</v>
      </c>
      <c r="J95" s="116" t="s">
        <v>473</v>
      </c>
      <c r="K95" s="36" t="s">
        <v>385</v>
      </c>
      <c r="L95" s="36"/>
      <c r="M95" s="36" t="s">
        <v>385</v>
      </c>
      <c r="N95" s="36" t="s">
        <v>385</v>
      </c>
      <c r="O95" s="117" t="s">
        <v>387</v>
      </c>
      <c r="P95" s="36" t="s">
        <v>385</v>
      </c>
      <c r="Q95" s="36" t="s">
        <v>385</v>
      </c>
      <c r="R95" s="36" t="s">
        <v>385</v>
      </c>
      <c r="S95" s="117" t="s">
        <v>387</v>
      </c>
      <c r="T95" s="36" t="s">
        <v>385</v>
      </c>
      <c r="U95" s="36" t="s">
        <v>385</v>
      </c>
      <c r="V95" s="4" t="s">
        <v>13</v>
      </c>
      <c r="W95" s="8">
        <v>1</v>
      </c>
      <c r="X95" s="134"/>
      <c r="Y95" s="24" t="s">
        <v>195</v>
      </c>
      <c r="Z95" s="3" t="s">
        <v>196</v>
      </c>
      <c r="AA95" s="4" t="s">
        <v>559</v>
      </c>
      <c r="AB95" s="4" t="s">
        <v>493</v>
      </c>
      <c r="AC95" s="4" t="s">
        <v>477</v>
      </c>
      <c r="AD95" s="72" t="s">
        <v>386</v>
      </c>
      <c r="AE95" s="72" t="s">
        <v>386</v>
      </c>
      <c r="AF95" s="121" t="s">
        <v>388</v>
      </c>
      <c r="AG95" s="72" t="s">
        <v>386</v>
      </c>
      <c r="AH95" s="72" t="s">
        <v>386</v>
      </c>
      <c r="AI95" s="121" t="s">
        <v>388</v>
      </c>
      <c r="AJ95" s="72" t="s">
        <v>386</v>
      </c>
      <c r="AK95" s="72" t="s">
        <v>386</v>
      </c>
      <c r="AL95" s="121" t="s">
        <v>388</v>
      </c>
      <c r="AM95" s="38">
        <v>1</v>
      </c>
      <c r="AN95" s="134"/>
      <c r="AO95" s="119" t="s">
        <v>409</v>
      </c>
      <c r="AP95" s="119">
        <f t="shared" si="3"/>
        <v>0</v>
      </c>
    </row>
    <row r="96" spans="1:42" ht="45" x14ac:dyDescent="0.2">
      <c r="A96" s="8">
        <v>94</v>
      </c>
      <c r="B96" s="4" t="s">
        <v>46</v>
      </c>
      <c r="C96" s="196" t="s">
        <v>606</v>
      </c>
      <c r="D96" s="4" t="s">
        <v>72</v>
      </c>
      <c r="E96" s="25" t="s">
        <v>332</v>
      </c>
      <c r="F96" s="3" t="s">
        <v>488</v>
      </c>
      <c r="G96" s="156" t="s">
        <v>60</v>
      </c>
      <c r="H96" s="124" t="s">
        <v>548</v>
      </c>
      <c r="I96" s="125" t="s">
        <v>466</v>
      </c>
      <c r="J96" s="125" t="s">
        <v>474</v>
      </c>
      <c r="K96" s="125"/>
      <c r="L96" s="125"/>
      <c r="M96" s="125"/>
      <c r="N96" s="125"/>
      <c r="O96" s="125"/>
      <c r="P96" s="125"/>
      <c r="Q96" s="125" t="s">
        <v>385</v>
      </c>
      <c r="R96" s="125"/>
      <c r="S96" s="125" t="s">
        <v>385</v>
      </c>
      <c r="T96" s="125"/>
      <c r="U96" s="125" t="s">
        <v>385</v>
      </c>
      <c r="V96" s="124" t="s">
        <v>13</v>
      </c>
      <c r="W96" s="31">
        <v>1</v>
      </c>
      <c r="X96" s="152"/>
      <c r="Y96" s="24" t="s">
        <v>94</v>
      </c>
      <c r="Z96" s="3" t="s">
        <v>95</v>
      </c>
      <c r="AA96" s="4" t="s">
        <v>559</v>
      </c>
      <c r="AB96" s="4" t="s">
        <v>493</v>
      </c>
      <c r="AC96" s="4" t="s">
        <v>477</v>
      </c>
      <c r="AD96" s="72" t="s">
        <v>386</v>
      </c>
      <c r="AE96" s="72" t="s">
        <v>386</v>
      </c>
      <c r="AF96" s="121" t="s">
        <v>388</v>
      </c>
      <c r="AG96" s="72" t="s">
        <v>386</v>
      </c>
      <c r="AH96" s="72" t="s">
        <v>386</v>
      </c>
      <c r="AI96" s="121" t="s">
        <v>388</v>
      </c>
      <c r="AJ96" s="72" t="s">
        <v>386</v>
      </c>
      <c r="AK96" s="72" t="s">
        <v>386</v>
      </c>
      <c r="AL96" s="121" t="s">
        <v>388</v>
      </c>
      <c r="AM96" s="38">
        <v>1</v>
      </c>
      <c r="AN96" s="134"/>
      <c r="AO96" s="119" t="s">
        <v>409</v>
      </c>
      <c r="AP96" s="119">
        <f t="shared" si="4"/>
        <v>0</v>
      </c>
    </row>
    <row r="97" spans="1:42" ht="45" x14ac:dyDescent="0.2">
      <c r="A97" s="8">
        <v>95</v>
      </c>
      <c r="B97" s="4" t="s">
        <v>46</v>
      </c>
      <c r="C97" s="196" t="s">
        <v>606</v>
      </c>
      <c r="D97" s="4" t="s">
        <v>72</v>
      </c>
      <c r="E97" s="25" t="s">
        <v>304</v>
      </c>
      <c r="F97" s="122"/>
      <c r="G97" s="123"/>
      <c r="H97" s="124"/>
      <c r="I97" s="125"/>
      <c r="J97" s="125"/>
      <c r="K97" s="125"/>
      <c r="L97" s="125"/>
      <c r="M97" s="125"/>
      <c r="N97" s="125"/>
      <c r="O97" s="125"/>
      <c r="P97" s="125"/>
      <c r="Q97" s="125"/>
      <c r="R97" s="125"/>
      <c r="S97" s="125"/>
      <c r="T97" s="125"/>
      <c r="U97" s="125"/>
      <c r="V97" s="124" t="s">
        <v>13</v>
      </c>
      <c r="W97" s="31">
        <v>1</v>
      </c>
      <c r="X97" s="152"/>
      <c r="Y97" s="24" t="s">
        <v>197</v>
      </c>
      <c r="Z97" s="3" t="s">
        <v>198</v>
      </c>
      <c r="AA97" s="4" t="s">
        <v>559</v>
      </c>
      <c r="AB97" s="4" t="s">
        <v>493</v>
      </c>
      <c r="AC97" s="4" t="s">
        <v>477</v>
      </c>
      <c r="AD97" s="72"/>
      <c r="AE97" s="72" t="s">
        <v>386</v>
      </c>
      <c r="AF97" s="72" t="s">
        <v>386</v>
      </c>
      <c r="AG97" s="121" t="s">
        <v>388</v>
      </c>
      <c r="AH97" s="72" t="s">
        <v>386</v>
      </c>
      <c r="AI97" s="72" t="s">
        <v>386</v>
      </c>
      <c r="AJ97" s="121" t="s">
        <v>388</v>
      </c>
      <c r="AK97" s="72" t="s">
        <v>386</v>
      </c>
      <c r="AL97" s="72" t="s">
        <v>386</v>
      </c>
      <c r="AM97" s="38">
        <v>1</v>
      </c>
      <c r="AN97" s="134"/>
      <c r="AO97" s="119" t="s">
        <v>409</v>
      </c>
      <c r="AP97" s="119">
        <f t="shared" si="4"/>
        <v>0</v>
      </c>
    </row>
    <row r="98" spans="1:42" ht="45" x14ac:dyDescent="0.2">
      <c r="A98" s="8">
        <v>96</v>
      </c>
      <c r="B98" s="4" t="s">
        <v>46</v>
      </c>
      <c r="C98" s="196" t="s">
        <v>606</v>
      </c>
      <c r="D98" s="4" t="s">
        <v>88</v>
      </c>
      <c r="E98" s="25" t="s">
        <v>333</v>
      </c>
      <c r="F98" s="3" t="s">
        <v>488</v>
      </c>
      <c r="G98" s="156" t="s">
        <v>60</v>
      </c>
      <c r="H98" s="124" t="s">
        <v>548</v>
      </c>
      <c r="I98" s="125" t="s">
        <v>466</v>
      </c>
      <c r="J98" s="125" t="s">
        <v>474</v>
      </c>
      <c r="K98" s="125"/>
      <c r="L98" s="125"/>
      <c r="M98" s="125"/>
      <c r="N98" s="125"/>
      <c r="O98" s="125"/>
      <c r="P98" s="125"/>
      <c r="Q98" s="125" t="s">
        <v>385</v>
      </c>
      <c r="R98" s="125"/>
      <c r="S98" s="125" t="s">
        <v>385</v>
      </c>
      <c r="T98" s="125"/>
      <c r="U98" s="125" t="s">
        <v>385</v>
      </c>
      <c r="V98" s="124" t="s">
        <v>13</v>
      </c>
      <c r="W98" s="31">
        <v>1</v>
      </c>
      <c r="X98" s="152"/>
      <c r="Y98" s="24" t="s">
        <v>97</v>
      </c>
      <c r="Z98" s="3" t="s">
        <v>98</v>
      </c>
      <c r="AA98" s="4" t="s">
        <v>558</v>
      </c>
      <c r="AB98" s="4" t="s">
        <v>493</v>
      </c>
      <c r="AC98" s="4" t="s">
        <v>477</v>
      </c>
      <c r="AD98" s="72" t="s">
        <v>386</v>
      </c>
      <c r="AE98" s="121" t="s">
        <v>388</v>
      </c>
      <c r="AF98" s="72" t="s">
        <v>386</v>
      </c>
      <c r="AG98" s="72" t="s">
        <v>386</v>
      </c>
      <c r="AH98" s="121" t="s">
        <v>388</v>
      </c>
      <c r="AI98" s="72" t="s">
        <v>386</v>
      </c>
      <c r="AJ98" s="72" t="s">
        <v>386</v>
      </c>
      <c r="AK98" s="121" t="s">
        <v>388</v>
      </c>
      <c r="AL98" s="72" t="s">
        <v>386</v>
      </c>
      <c r="AM98" s="38">
        <v>1</v>
      </c>
      <c r="AN98" s="134"/>
      <c r="AO98" s="119" t="s">
        <v>409</v>
      </c>
      <c r="AP98" s="119">
        <f t="shared" si="4"/>
        <v>0</v>
      </c>
    </row>
    <row r="99" spans="1:42" ht="45" x14ac:dyDescent="0.2">
      <c r="A99" s="8">
        <v>97</v>
      </c>
      <c r="B99" s="4" t="s">
        <v>46</v>
      </c>
      <c r="C99" s="196" t="s">
        <v>606</v>
      </c>
      <c r="D99" s="4" t="s">
        <v>88</v>
      </c>
      <c r="E99" s="25" t="s">
        <v>200</v>
      </c>
      <c r="F99" s="3" t="s">
        <v>488</v>
      </c>
      <c r="G99" s="156" t="s">
        <v>60</v>
      </c>
      <c r="H99" s="124" t="s">
        <v>548</v>
      </c>
      <c r="I99" s="125" t="s">
        <v>466</v>
      </c>
      <c r="J99" s="125" t="s">
        <v>474</v>
      </c>
      <c r="K99" s="125"/>
      <c r="L99" s="125"/>
      <c r="M99" s="125"/>
      <c r="N99" s="125"/>
      <c r="O99" s="125" t="s">
        <v>385</v>
      </c>
      <c r="P99" s="125"/>
      <c r="Q99" s="125" t="s">
        <v>385</v>
      </c>
      <c r="R99" s="125"/>
      <c r="S99" s="125" t="s">
        <v>385</v>
      </c>
      <c r="T99" s="125"/>
      <c r="U99" s="125" t="s">
        <v>385</v>
      </c>
      <c r="V99" s="124" t="s">
        <v>13</v>
      </c>
      <c r="W99" s="31">
        <v>1</v>
      </c>
      <c r="X99" s="152"/>
      <c r="Y99" s="24" t="s">
        <v>94</v>
      </c>
      <c r="Z99" s="3" t="s">
        <v>103</v>
      </c>
      <c r="AA99" s="4" t="s">
        <v>559</v>
      </c>
      <c r="AB99" s="4" t="s">
        <v>493</v>
      </c>
      <c r="AC99" s="4" t="s">
        <v>477</v>
      </c>
      <c r="AD99" s="72" t="s">
        <v>386</v>
      </c>
      <c r="AE99" s="72" t="s">
        <v>386</v>
      </c>
      <c r="AF99" s="121" t="s">
        <v>388</v>
      </c>
      <c r="AG99" s="72" t="s">
        <v>386</v>
      </c>
      <c r="AH99" s="72" t="s">
        <v>386</v>
      </c>
      <c r="AI99" s="121" t="s">
        <v>388</v>
      </c>
      <c r="AJ99" s="72" t="s">
        <v>386</v>
      </c>
      <c r="AK99" s="72" t="s">
        <v>386</v>
      </c>
      <c r="AL99" s="121" t="s">
        <v>388</v>
      </c>
      <c r="AM99" s="38">
        <v>1</v>
      </c>
      <c r="AN99" s="134"/>
      <c r="AO99" s="119" t="s">
        <v>409</v>
      </c>
      <c r="AP99" s="119">
        <f t="shared" si="4"/>
        <v>0</v>
      </c>
    </row>
    <row r="100" spans="1:42" ht="45" x14ac:dyDescent="0.2">
      <c r="A100" s="8">
        <v>98</v>
      </c>
      <c r="B100" s="4"/>
      <c r="C100" s="196" t="s">
        <v>606</v>
      </c>
      <c r="D100" s="4" t="s">
        <v>88</v>
      </c>
      <c r="E100" s="25" t="s">
        <v>537</v>
      </c>
      <c r="F100" s="3"/>
      <c r="G100" s="156" t="s">
        <v>60</v>
      </c>
      <c r="H100" s="124" t="s">
        <v>548</v>
      </c>
      <c r="I100" s="125" t="s">
        <v>466</v>
      </c>
      <c r="J100" s="125" t="s">
        <v>474</v>
      </c>
      <c r="K100" s="125"/>
      <c r="L100" s="125"/>
      <c r="M100" s="125"/>
      <c r="N100" s="125"/>
      <c r="O100" s="125"/>
      <c r="P100" s="125"/>
      <c r="Q100" s="125"/>
      <c r="R100" s="125"/>
      <c r="S100" s="125" t="s">
        <v>385</v>
      </c>
      <c r="T100" s="125"/>
      <c r="U100" s="125" t="s">
        <v>385</v>
      </c>
      <c r="V100" s="124" t="s">
        <v>13</v>
      </c>
      <c r="W100" s="31">
        <v>1</v>
      </c>
      <c r="X100" s="152"/>
      <c r="Y100" s="24" t="s">
        <v>540</v>
      </c>
      <c r="Z100" s="3" t="s">
        <v>539</v>
      </c>
      <c r="AA100" s="4" t="s">
        <v>559</v>
      </c>
      <c r="AB100" s="4" t="s">
        <v>493</v>
      </c>
      <c r="AC100" s="4" t="s">
        <v>477</v>
      </c>
      <c r="AD100" s="72" t="s">
        <v>386</v>
      </c>
      <c r="AE100" s="72" t="s">
        <v>386</v>
      </c>
      <c r="AF100" s="121" t="s">
        <v>388</v>
      </c>
      <c r="AG100" s="72" t="s">
        <v>386</v>
      </c>
      <c r="AH100" s="72" t="s">
        <v>386</v>
      </c>
      <c r="AI100" s="121" t="s">
        <v>388</v>
      </c>
      <c r="AJ100" s="72" t="s">
        <v>386</v>
      </c>
      <c r="AK100" s="72" t="s">
        <v>386</v>
      </c>
      <c r="AL100" s="121" t="s">
        <v>388</v>
      </c>
      <c r="AM100" s="38">
        <v>1</v>
      </c>
      <c r="AN100" s="134"/>
      <c r="AO100" s="119" t="s">
        <v>409</v>
      </c>
      <c r="AP100" s="119">
        <f t="shared" si="4"/>
        <v>0</v>
      </c>
    </row>
    <row r="101" spans="1:42" ht="45" x14ac:dyDescent="0.2">
      <c r="A101" s="8">
        <v>99</v>
      </c>
      <c r="B101" s="4" t="s">
        <v>44</v>
      </c>
      <c r="C101" s="196" t="s">
        <v>606</v>
      </c>
      <c r="D101" s="4" t="s">
        <v>88</v>
      </c>
      <c r="E101" s="25" t="s">
        <v>201</v>
      </c>
      <c r="F101" s="3" t="s">
        <v>488</v>
      </c>
      <c r="G101" s="156" t="s">
        <v>60</v>
      </c>
      <c r="H101" s="124" t="s">
        <v>548</v>
      </c>
      <c r="I101" s="125" t="s">
        <v>466</v>
      </c>
      <c r="J101" s="125" t="s">
        <v>474</v>
      </c>
      <c r="K101" s="125"/>
      <c r="L101" s="125"/>
      <c r="M101" s="125"/>
      <c r="N101" s="125"/>
      <c r="O101" s="125"/>
      <c r="P101" s="125"/>
      <c r="Q101" s="125" t="s">
        <v>385</v>
      </c>
      <c r="R101" s="125"/>
      <c r="S101" s="125" t="s">
        <v>385</v>
      </c>
      <c r="T101" s="125"/>
      <c r="U101" s="125" t="s">
        <v>385</v>
      </c>
      <c r="V101" s="124" t="s">
        <v>13</v>
      </c>
      <c r="W101" s="31">
        <v>1</v>
      </c>
      <c r="X101" s="152"/>
      <c r="Y101" s="24" t="s">
        <v>94</v>
      </c>
      <c r="Z101" s="3" t="s">
        <v>95</v>
      </c>
      <c r="AA101" s="4" t="s">
        <v>559</v>
      </c>
      <c r="AB101" s="4" t="s">
        <v>493</v>
      </c>
      <c r="AC101" s="4" t="s">
        <v>477</v>
      </c>
      <c r="AD101" s="72" t="s">
        <v>386</v>
      </c>
      <c r="AE101" s="72" t="s">
        <v>386</v>
      </c>
      <c r="AF101" s="121" t="s">
        <v>388</v>
      </c>
      <c r="AG101" s="72" t="s">
        <v>386</v>
      </c>
      <c r="AH101" s="72" t="s">
        <v>386</v>
      </c>
      <c r="AI101" s="121" t="s">
        <v>388</v>
      </c>
      <c r="AJ101" s="72" t="s">
        <v>386</v>
      </c>
      <c r="AK101" s="72" t="s">
        <v>386</v>
      </c>
      <c r="AL101" s="121" t="s">
        <v>388</v>
      </c>
      <c r="AM101" s="38">
        <v>1</v>
      </c>
      <c r="AN101" s="134"/>
      <c r="AO101" s="119" t="s">
        <v>406</v>
      </c>
      <c r="AP101" s="119">
        <f t="shared" si="4"/>
        <v>0</v>
      </c>
    </row>
    <row r="102" spans="1:42" ht="45" x14ac:dyDescent="0.2">
      <c r="A102" s="8">
        <v>100</v>
      </c>
      <c r="B102" s="4" t="s">
        <v>46</v>
      </c>
      <c r="C102" s="196" t="s">
        <v>606</v>
      </c>
      <c r="D102" s="4" t="s">
        <v>88</v>
      </c>
      <c r="E102" s="25" t="s">
        <v>304</v>
      </c>
      <c r="F102" s="122"/>
      <c r="G102" s="123"/>
      <c r="H102" s="124"/>
      <c r="I102" s="125"/>
      <c r="J102" s="125"/>
      <c r="K102" s="125"/>
      <c r="L102" s="125"/>
      <c r="M102" s="125"/>
      <c r="N102" s="125"/>
      <c r="O102" s="125"/>
      <c r="P102" s="125"/>
      <c r="Q102" s="125"/>
      <c r="R102" s="125"/>
      <c r="S102" s="125"/>
      <c r="T102" s="125"/>
      <c r="U102" s="125"/>
      <c r="V102" s="124" t="s">
        <v>13</v>
      </c>
      <c r="W102" s="31">
        <v>1</v>
      </c>
      <c r="X102" s="152"/>
      <c r="Y102" s="24" t="s">
        <v>197</v>
      </c>
      <c r="Z102" s="3" t="s">
        <v>198</v>
      </c>
      <c r="AA102" s="4" t="s">
        <v>559</v>
      </c>
      <c r="AB102" s="4" t="s">
        <v>493</v>
      </c>
      <c r="AC102" s="4" t="s">
        <v>477</v>
      </c>
      <c r="AD102" s="72"/>
      <c r="AE102" s="72" t="s">
        <v>386</v>
      </c>
      <c r="AF102" s="72" t="s">
        <v>386</v>
      </c>
      <c r="AG102" s="121" t="s">
        <v>388</v>
      </c>
      <c r="AH102" s="72" t="s">
        <v>386</v>
      </c>
      <c r="AI102" s="72" t="s">
        <v>386</v>
      </c>
      <c r="AJ102" s="121" t="s">
        <v>388</v>
      </c>
      <c r="AK102" s="72" t="s">
        <v>386</v>
      </c>
      <c r="AL102" s="72" t="s">
        <v>386</v>
      </c>
      <c r="AM102" s="38">
        <v>1</v>
      </c>
      <c r="AN102" s="134"/>
      <c r="AO102" s="119" t="s">
        <v>409</v>
      </c>
      <c r="AP102" s="119">
        <f t="shared" si="4"/>
        <v>0</v>
      </c>
    </row>
    <row r="103" spans="1:42" ht="45" x14ac:dyDescent="0.2">
      <c r="A103" s="8">
        <v>101</v>
      </c>
      <c r="B103" s="4" t="s">
        <v>46</v>
      </c>
      <c r="C103" s="196" t="s">
        <v>606</v>
      </c>
      <c r="D103" s="4" t="s">
        <v>159</v>
      </c>
      <c r="E103" s="25" t="s">
        <v>320</v>
      </c>
      <c r="F103" s="3" t="s">
        <v>488</v>
      </c>
      <c r="G103" s="123" t="s">
        <v>218</v>
      </c>
      <c r="H103" s="126" t="s">
        <v>549</v>
      </c>
      <c r="I103" s="127" t="s">
        <v>466</v>
      </c>
      <c r="J103" s="157" t="s">
        <v>473</v>
      </c>
      <c r="K103" s="127"/>
      <c r="L103" s="127"/>
      <c r="M103" s="127"/>
      <c r="N103" s="127"/>
      <c r="O103" s="125" t="s">
        <v>385</v>
      </c>
      <c r="P103" s="125"/>
      <c r="Q103" s="125" t="s">
        <v>385</v>
      </c>
      <c r="R103" s="125"/>
      <c r="S103" s="125" t="s">
        <v>385</v>
      </c>
      <c r="T103" s="125"/>
      <c r="U103" s="125" t="s">
        <v>385</v>
      </c>
      <c r="V103" s="124" t="s">
        <v>13</v>
      </c>
      <c r="W103" s="31">
        <v>1</v>
      </c>
      <c r="X103" s="152"/>
      <c r="Y103" s="24" t="s">
        <v>94</v>
      </c>
      <c r="Z103" s="3" t="s">
        <v>103</v>
      </c>
      <c r="AA103" s="4" t="s">
        <v>559</v>
      </c>
      <c r="AB103" s="4" t="s">
        <v>493</v>
      </c>
      <c r="AC103" s="4" t="s">
        <v>477</v>
      </c>
      <c r="AD103" s="72" t="s">
        <v>386</v>
      </c>
      <c r="AE103" s="72" t="s">
        <v>386</v>
      </c>
      <c r="AF103" s="121" t="s">
        <v>388</v>
      </c>
      <c r="AG103" s="72" t="s">
        <v>386</v>
      </c>
      <c r="AH103" s="72" t="s">
        <v>386</v>
      </c>
      <c r="AI103" s="121" t="s">
        <v>388</v>
      </c>
      <c r="AJ103" s="72" t="s">
        <v>386</v>
      </c>
      <c r="AK103" s="72" t="s">
        <v>386</v>
      </c>
      <c r="AL103" s="121" t="s">
        <v>388</v>
      </c>
      <c r="AM103" s="38">
        <v>1</v>
      </c>
      <c r="AN103" s="134"/>
      <c r="AO103" s="119" t="s">
        <v>409</v>
      </c>
      <c r="AP103" s="119">
        <f t="shared" si="4"/>
        <v>0</v>
      </c>
    </row>
    <row r="104" spans="1:42" ht="45" x14ac:dyDescent="0.2">
      <c r="A104" s="8">
        <v>102</v>
      </c>
      <c r="B104" s="4" t="s">
        <v>46</v>
      </c>
      <c r="C104" s="196" t="s">
        <v>606</v>
      </c>
      <c r="D104" s="4" t="s">
        <v>159</v>
      </c>
      <c r="E104" s="25" t="s">
        <v>317</v>
      </c>
      <c r="F104" s="37" t="s">
        <v>489</v>
      </c>
      <c r="G104" s="24" t="s">
        <v>164</v>
      </c>
      <c r="H104" s="4" t="s">
        <v>550</v>
      </c>
      <c r="I104" s="116" t="s">
        <v>494</v>
      </c>
      <c r="J104" s="116" t="s">
        <v>473</v>
      </c>
      <c r="K104" s="36"/>
      <c r="L104" s="36"/>
      <c r="M104" s="36" t="s">
        <v>387</v>
      </c>
      <c r="N104" s="36"/>
      <c r="O104" s="38" t="s">
        <v>385</v>
      </c>
      <c r="P104" s="36" t="s">
        <v>385</v>
      </c>
      <c r="Q104" s="118" t="s">
        <v>387</v>
      </c>
      <c r="R104" s="36" t="s">
        <v>385</v>
      </c>
      <c r="S104" s="36" t="s">
        <v>385</v>
      </c>
      <c r="T104" s="36" t="s">
        <v>385</v>
      </c>
      <c r="U104" s="117" t="s">
        <v>387</v>
      </c>
      <c r="V104" s="4" t="s">
        <v>13</v>
      </c>
      <c r="W104" s="8">
        <v>1</v>
      </c>
      <c r="X104" s="134"/>
      <c r="Y104" s="24" t="s">
        <v>94</v>
      </c>
      <c r="Z104" s="3" t="s">
        <v>103</v>
      </c>
      <c r="AA104" s="4" t="s">
        <v>559</v>
      </c>
      <c r="AB104" s="4" t="s">
        <v>493</v>
      </c>
      <c r="AC104" s="4" t="s">
        <v>477</v>
      </c>
      <c r="AD104" s="72" t="s">
        <v>386</v>
      </c>
      <c r="AE104" s="72" t="s">
        <v>386</v>
      </c>
      <c r="AF104" s="121" t="s">
        <v>388</v>
      </c>
      <c r="AG104" s="72" t="s">
        <v>386</v>
      </c>
      <c r="AH104" s="72" t="s">
        <v>386</v>
      </c>
      <c r="AI104" s="121" t="s">
        <v>388</v>
      </c>
      <c r="AJ104" s="72" t="s">
        <v>386</v>
      </c>
      <c r="AK104" s="72" t="s">
        <v>386</v>
      </c>
      <c r="AL104" s="121" t="s">
        <v>388</v>
      </c>
      <c r="AM104" s="38">
        <v>1</v>
      </c>
      <c r="AN104" s="134"/>
      <c r="AO104" s="119" t="s">
        <v>409</v>
      </c>
      <c r="AP104" s="119">
        <f t="shared" ref="AP104:AP110" si="5">(W104*X104)+(AM104*AN104)</f>
        <v>0</v>
      </c>
    </row>
    <row r="105" spans="1:42" ht="45" x14ac:dyDescent="0.2">
      <c r="A105" s="8">
        <v>103</v>
      </c>
      <c r="B105" s="4" t="s">
        <v>46</v>
      </c>
      <c r="C105" s="196" t="s">
        <v>606</v>
      </c>
      <c r="D105" s="4" t="s">
        <v>159</v>
      </c>
      <c r="E105" s="25" t="s">
        <v>321</v>
      </c>
      <c r="F105" s="3" t="s">
        <v>488</v>
      </c>
      <c r="G105" s="123" t="s">
        <v>218</v>
      </c>
      <c r="H105" s="126" t="s">
        <v>549</v>
      </c>
      <c r="I105" s="127" t="s">
        <v>466</v>
      </c>
      <c r="J105" s="157" t="s">
        <v>473</v>
      </c>
      <c r="K105" s="127"/>
      <c r="L105" s="127"/>
      <c r="M105" s="127"/>
      <c r="N105" s="127"/>
      <c r="O105" s="125"/>
      <c r="P105" s="125"/>
      <c r="Q105" s="125" t="s">
        <v>385</v>
      </c>
      <c r="R105" s="125"/>
      <c r="S105" s="125" t="s">
        <v>385</v>
      </c>
      <c r="T105" s="125"/>
      <c r="U105" s="125" t="s">
        <v>385</v>
      </c>
      <c r="V105" s="124" t="s">
        <v>13</v>
      </c>
      <c r="W105" s="31">
        <v>1</v>
      </c>
      <c r="X105" s="152"/>
      <c r="Y105" s="24" t="s">
        <v>94</v>
      </c>
      <c r="Z105" s="3" t="s">
        <v>103</v>
      </c>
      <c r="AA105" s="4" t="s">
        <v>559</v>
      </c>
      <c r="AB105" s="4" t="s">
        <v>493</v>
      </c>
      <c r="AC105" s="4" t="s">
        <v>477</v>
      </c>
      <c r="AD105" s="72"/>
      <c r="AE105" s="72"/>
      <c r="AF105" s="121" t="s">
        <v>388</v>
      </c>
      <c r="AG105" s="72" t="s">
        <v>386</v>
      </c>
      <c r="AH105" s="72" t="s">
        <v>386</v>
      </c>
      <c r="AI105" s="121" t="s">
        <v>388</v>
      </c>
      <c r="AJ105" s="72" t="s">
        <v>386</v>
      </c>
      <c r="AK105" s="72" t="s">
        <v>386</v>
      </c>
      <c r="AL105" s="121" t="s">
        <v>388</v>
      </c>
      <c r="AM105" s="38">
        <v>1</v>
      </c>
      <c r="AN105" s="134"/>
      <c r="AO105" s="119" t="s">
        <v>409</v>
      </c>
      <c r="AP105" s="119">
        <f t="shared" si="4"/>
        <v>0</v>
      </c>
    </row>
    <row r="106" spans="1:42" ht="45" x14ac:dyDescent="0.2">
      <c r="A106" s="8">
        <v>104</v>
      </c>
      <c r="B106" s="4" t="s">
        <v>46</v>
      </c>
      <c r="C106" s="196" t="s">
        <v>606</v>
      </c>
      <c r="D106" s="4" t="s">
        <v>159</v>
      </c>
      <c r="E106" s="25" t="s">
        <v>322</v>
      </c>
      <c r="F106" s="3" t="s">
        <v>488</v>
      </c>
      <c r="G106" s="123" t="s">
        <v>218</v>
      </c>
      <c r="H106" s="126" t="s">
        <v>549</v>
      </c>
      <c r="I106" s="127" t="s">
        <v>466</v>
      </c>
      <c r="J106" s="157" t="s">
        <v>473</v>
      </c>
      <c r="K106" s="127"/>
      <c r="L106" s="127"/>
      <c r="M106" s="127"/>
      <c r="N106" s="127"/>
      <c r="O106" s="125"/>
      <c r="P106" s="125"/>
      <c r="Q106" s="125" t="s">
        <v>385</v>
      </c>
      <c r="R106" s="125"/>
      <c r="S106" s="125" t="s">
        <v>385</v>
      </c>
      <c r="T106" s="125"/>
      <c r="U106" s="125" t="s">
        <v>385</v>
      </c>
      <c r="V106" s="124" t="s">
        <v>13</v>
      </c>
      <c r="W106" s="31">
        <v>1</v>
      </c>
      <c r="X106" s="152"/>
      <c r="Y106" s="24" t="s">
        <v>94</v>
      </c>
      <c r="Z106" s="3" t="s">
        <v>103</v>
      </c>
      <c r="AA106" s="4" t="s">
        <v>559</v>
      </c>
      <c r="AB106" s="4" t="s">
        <v>493</v>
      </c>
      <c r="AC106" s="4" t="s">
        <v>477</v>
      </c>
      <c r="AD106" s="72"/>
      <c r="AE106" s="72"/>
      <c r="AF106" s="121" t="s">
        <v>388</v>
      </c>
      <c r="AG106" s="72" t="s">
        <v>386</v>
      </c>
      <c r="AH106" s="72" t="s">
        <v>386</v>
      </c>
      <c r="AI106" s="121" t="s">
        <v>388</v>
      </c>
      <c r="AJ106" s="72" t="s">
        <v>386</v>
      </c>
      <c r="AK106" s="72" t="s">
        <v>386</v>
      </c>
      <c r="AL106" s="121" t="s">
        <v>388</v>
      </c>
      <c r="AM106" s="38">
        <v>1</v>
      </c>
      <c r="AN106" s="134"/>
      <c r="AO106" s="119" t="s">
        <v>409</v>
      </c>
      <c r="AP106" s="119">
        <f t="shared" si="4"/>
        <v>0</v>
      </c>
    </row>
    <row r="107" spans="1:42" ht="45" x14ac:dyDescent="0.2">
      <c r="A107" s="8">
        <v>105</v>
      </c>
      <c r="B107" s="4" t="s">
        <v>46</v>
      </c>
      <c r="C107" s="196" t="s">
        <v>606</v>
      </c>
      <c r="D107" s="4" t="s">
        <v>159</v>
      </c>
      <c r="E107" s="25" t="s">
        <v>202</v>
      </c>
      <c r="F107" s="37" t="s">
        <v>489</v>
      </c>
      <c r="G107" s="24" t="s">
        <v>164</v>
      </c>
      <c r="H107" s="4" t="s">
        <v>550</v>
      </c>
      <c r="I107" s="116" t="s">
        <v>494</v>
      </c>
      <c r="J107" s="116" t="s">
        <v>473</v>
      </c>
      <c r="K107" s="36" t="s">
        <v>385</v>
      </c>
      <c r="L107" s="36"/>
      <c r="M107" s="36"/>
      <c r="N107" s="36" t="s">
        <v>385</v>
      </c>
      <c r="O107" s="117" t="s">
        <v>387</v>
      </c>
      <c r="P107" s="36" t="s">
        <v>385</v>
      </c>
      <c r="Q107" s="36" t="s">
        <v>385</v>
      </c>
      <c r="R107" s="36" t="s">
        <v>385</v>
      </c>
      <c r="S107" s="117" t="s">
        <v>387</v>
      </c>
      <c r="T107" s="36" t="s">
        <v>385</v>
      </c>
      <c r="U107" s="36" t="s">
        <v>385</v>
      </c>
      <c r="V107" s="4" t="s">
        <v>13</v>
      </c>
      <c r="W107" s="8">
        <v>1</v>
      </c>
      <c r="X107" s="134"/>
      <c r="Y107" s="24" t="s">
        <v>205</v>
      </c>
      <c r="Z107" s="3" t="s">
        <v>206</v>
      </c>
      <c r="AA107" s="4" t="s">
        <v>559</v>
      </c>
      <c r="AB107" s="4" t="s">
        <v>493</v>
      </c>
      <c r="AC107" s="4" t="s">
        <v>477</v>
      </c>
      <c r="AD107" s="72"/>
      <c r="AE107" s="72" t="s">
        <v>386</v>
      </c>
      <c r="AF107" s="72" t="s">
        <v>386</v>
      </c>
      <c r="AG107" s="121" t="s">
        <v>388</v>
      </c>
      <c r="AH107" s="72" t="s">
        <v>386</v>
      </c>
      <c r="AI107" s="72" t="s">
        <v>386</v>
      </c>
      <c r="AJ107" s="121" t="s">
        <v>388</v>
      </c>
      <c r="AK107" s="72" t="s">
        <v>386</v>
      </c>
      <c r="AL107" s="72" t="s">
        <v>386</v>
      </c>
      <c r="AM107" s="38">
        <v>1</v>
      </c>
      <c r="AN107" s="134"/>
      <c r="AO107" s="119" t="s">
        <v>409</v>
      </c>
      <c r="AP107" s="119">
        <f t="shared" si="5"/>
        <v>0</v>
      </c>
    </row>
    <row r="108" spans="1:42" ht="45" x14ac:dyDescent="0.2">
      <c r="A108" s="8">
        <v>106</v>
      </c>
      <c r="B108" s="4" t="s">
        <v>46</v>
      </c>
      <c r="C108" s="196" t="s">
        <v>606</v>
      </c>
      <c r="D108" s="4" t="s">
        <v>159</v>
      </c>
      <c r="E108" s="25" t="s">
        <v>203</v>
      </c>
      <c r="F108" s="37" t="s">
        <v>489</v>
      </c>
      <c r="G108" s="24" t="s">
        <v>164</v>
      </c>
      <c r="H108" s="4" t="s">
        <v>550</v>
      </c>
      <c r="I108" s="116" t="s">
        <v>494</v>
      </c>
      <c r="J108" s="116" t="s">
        <v>473</v>
      </c>
      <c r="K108" s="36" t="s">
        <v>389</v>
      </c>
      <c r="L108" s="36"/>
      <c r="M108" s="36" t="s">
        <v>389</v>
      </c>
      <c r="N108" s="36" t="s">
        <v>385</v>
      </c>
      <c r="O108" s="117" t="s">
        <v>387</v>
      </c>
      <c r="P108" s="36" t="s">
        <v>385</v>
      </c>
      <c r="Q108" s="36" t="s">
        <v>385</v>
      </c>
      <c r="R108" s="36" t="s">
        <v>385</v>
      </c>
      <c r="S108" s="117" t="s">
        <v>387</v>
      </c>
      <c r="T108" s="36" t="s">
        <v>385</v>
      </c>
      <c r="U108" s="36" t="s">
        <v>385</v>
      </c>
      <c r="V108" s="4" t="s">
        <v>13</v>
      </c>
      <c r="W108" s="8">
        <v>1</v>
      </c>
      <c r="X108" s="134"/>
      <c r="Y108" s="24" t="s">
        <v>205</v>
      </c>
      <c r="Z108" s="3" t="s">
        <v>206</v>
      </c>
      <c r="AA108" s="4" t="s">
        <v>559</v>
      </c>
      <c r="AB108" s="4" t="s">
        <v>493</v>
      </c>
      <c r="AC108" s="4" t="s">
        <v>477</v>
      </c>
      <c r="AD108" s="72"/>
      <c r="AE108" s="72" t="s">
        <v>386</v>
      </c>
      <c r="AF108" s="72" t="s">
        <v>386</v>
      </c>
      <c r="AG108" s="121" t="s">
        <v>388</v>
      </c>
      <c r="AH108" s="72" t="s">
        <v>386</v>
      </c>
      <c r="AI108" s="72" t="s">
        <v>386</v>
      </c>
      <c r="AJ108" s="121" t="s">
        <v>388</v>
      </c>
      <c r="AK108" s="72" t="s">
        <v>386</v>
      </c>
      <c r="AL108" s="72" t="s">
        <v>386</v>
      </c>
      <c r="AM108" s="38">
        <v>1</v>
      </c>
      <c r="AN108" s="134"/>
      <c r="AO108" s="119" t="s">
        <v>409</v>
      </c>
      <c r="AP108" s="119">
        <f t="shared" si="5"/>
        <v>0</v>
      </c>
    </row>
    <row r="109" spans="1:42" ht="45" x14ac:dyDescent="0.2">
      <c r="A109" s="8">
        <v>107</v>
      </c>
      <c r="B109" s="4" t="s">
        <v>46</v>
      </c>
      <c r="C109" s="196" t="s">
        <v>606</v>
      </c>
      <c r="D109" s="4" t="s">
        <v>159</v>
      </c>
      <c r="E109" s="25" t="s">
        <v>204</v>
      </c>
      <c r="F109" s="3" t="s">
        <v>488</v>
      </c>
      <c r="G109" s="123" t="s">
        <v>218</v>
      </c>
      <c r="H109" s="126" t="s">
        <v>549</v>
      </c>
      <c r="I109" s="125" t="s">
        <v>466</v>
      </c>
      <c r="J109" s="157" t="s">
        <v>473</v>
      </c>
      <c r="K109" s="127"/>
      <c r="L109" s="127"/>
      <c r="M109" s="127"/>
      <c r="N109" s="127"/>
      <c r="O109" s="125"/>
      <c r="P109" s="125"/>
      <c r="Q109" s="125" t="s">
        <v>385</v>
      </c>
      <c r="R109" s="125"/>
      <c r="S109" s="125" t="s">
        <v>385</v>
      </c>
      <c r="T109" s="125"/>
      <c r="U109" s="125" t="s">
        <v>385</v>
      </c>
      <c r="V109" s="124" t="s">
        <v>13</v>
      </c>
      <c r="W109" s="31">
        <v>1</v>
      </c>
      <c r="X109" s="152"/>
      <c r="Y109" s="24" t="s">
        <v>94</v>
      </c>
      <c r="Z109" s="3" t="s">
        <v>103</v>
      </c>
      <c r="AA109" s="4" t="s">
        <v>558</v>
      </c>
      <c r="AB109" s="4" t="s">
        <v>493</v>
      </c>
      <c r="AC109" s="4" t="s">
        <v>477</v>
      </c>
      <c r="AD109" s="121" t="s">
        <v>388</v>
      </c>
      <c r="AE109" s="121" t="s">
        <v>388</v>
      </c>
      <c r="AF109" s="72" t="s">
        <v>386</v>
      </c>
      <c r="AG109" s="72" t="s">
        <v>386</v>
      </c>
      <c r="AH109" s="121" t="s">
        <v>388</v>
      </c>
      <c r="AI109" s="72" t="s">
        <v>386</v>
      </c>
      <c r="AJ109" s="72" t="s">
        <v>386</v>
      </c>
      <c r="AK109" s="121" t="s">
        <v>388</v>
      </c>
      <c r="AL109" s="72" t="s">
        <v>386</v>
      </c>
      <c r="AM109" s="38">
        <v>1</v>
      </c>
      <c r="AN109" s="134"/>
      <c r="AO109" s="119" t="s">
        <v>409</v>
      </c>
      <c r="AP109" s="119">
        <f t="shared" ref="AP109" si="6">(AM109*AN109)</f>
        <v>0</v>
      </c>
    </row>
    <row r="110" spans="1:42" ht="45" x14ac:dyDescent="0.2">
      <c r="A110" s="8">
        <v>108</v>
      </c>
      <c r="B110" s="4" t="s">
        <v>46</v>
      </c>
      <c r="C110" s="196" t="s">
        <v>606</v>
      </c>
      <c r="D110" s="4" t="s">
        <v>159</v>
      </c>
      <c r="E110" s="25" t="s">
        <v>318</v>
      </c>
      <c r="F110" s="37" t="s">
        <v>489</v>
      </c>
      <c r="G110" s="24" t="s">
        <v>164</v>
      </c>
      <c r="H110" s="4" t="s">
        <v>550</v>
      </c>
      <c r="I110" s="116" t="s">
        <v>494</v>
      </c>
      <c r="J110" s="116" t="s">
        <v>473</v>
      </c>
      <c r="K110" s="36" t="s">
        <v>391</v>
      </c>
      <c r="L110" s="36"/>
      <c r="M110" s="36"/>
      <c r="N110" s="36" t="s">
        <v>385</v>
      </c>
      <c r="O110" s="117" t="s">
        <v>387</v>
      </c>
      <c r="P110" s="36" t="s">
        <v>385</v>
      </c>
      <c r="Q110" s="36" t="s">
        <v>385</v>
      </c>
      <c r="R110" s="36" t="s">
        <v>385</v>
      </c>
      <c r="S110" s="117" t="s">
        <v>387</v>
      </c>
      <c r="T110" s="36" t="s">
        <v>385</v>
      </c>
      <c r="U110" s="36" t="s">
        <v>385</v>
      </c>
      <c r="V110" s="4" t="s">
        <v>13</v>
      </c>
      <c r="W110" s="8">
        <v>1</v>
      </c>
      <c r="X110" s="134"/>
      <c r="Y110" s="24" t="s">
        <v>94</v>
      </c>
      <c r="Z110" s="3" t="s">
        <v>103</v>
      </c>
      <c r="AA110" s="4" t="s">
        <v>559</v>
      </c>
      <c r="AB110" s="4" t="s">
        <v>493</v>
      </c>
      <c r="AC110" s="4" t="s">
        <v>477</v>
      </c>
      <c r="AD110" s="72" t="s">
        <v>386</v>
      </c>
      <c r="AE110" s="72" t="s">
        <v>386</v>
      </c>
      <c r="AF110" s="121" t="s">
        <v>388</v>
      </c>
      <c r="AG110" s="72" t="s">
        <v>386</v>
      </c>
      <c r="AH110" s="72" t="s">
        <v>386</v>
      </c>
      <c r="AI110" s="121" t="s">
        <v>388</v>
      </c>
      <c r="AJ110" s="72" t="s">
        <v>386</v>
      </c>
      <c r="AK110" s="72" t="s">
        <v>386</v>
      </c>
      <c r="AL110" s="121" t="s">
        <v>388</v>
      </c>
      <c r="AM110" s="38">
        <v>1</v>
      </c>
      <c r="AN110" s="134"/>
      <c r="AO110" s="119" t="s">
        <v>409</v>
      </c>
      <c r="AP110" s="119">
        <f t="shared" si="5"/>
        <v>0</v>
      </c>
    </row>
    <row r="111" spans="1:42" ht="45" x14ac:dyDescent="0.2">
      <c r="A111" s="8">
        <v>109</v>
      </c>
      <c r="B111" s="4" t="s">
        <v>46</v>
      </c>
      <c r="C111" s="196" t="s">
        <v>606</v>
      </c>
      <c r="D111" s="4" t="s">
        <v>159</v>
      </c>
      <c r="E111" s="25" t="s">
        <v>319</v>
      </c>
      <c r="F111" s="37" t="s">
        <v>489</v>
      </c>
      <c r="G111" s="24" t="s">
        <v>164</v>
      </c>
      <c r="H111" s="4" t="s">
        <v>550</v>
      </c>
      <c r="I111" s="116" t="s">
        <v>494</v>
      </c>
      <c r="J111" s="116" t="s">
        <v>473</v>
      </c>
      <c r="K111" s="36" t="s">
        <v>385</v>
      </c>
      <c r="L111" s="36"/>
      <c r="M111" s="36" t="s">
        <v>385</v>
      </c>
      <c r="N111" s="36" t="s">
        <v>385</v>
      </c>
      <c r="O111" s="117" t="s">
        <v>387</v>
      </c>
      <c r="P111" s="36" t="s">
        <v>385</v>
      </c>
      <c r="Q111" s="36" t="s">
        <v>385</v>
      </c>
      <c r="R111" s="36" t="s">
        <v>385</v>
      </c>
      <c r="S111" s="117" t="s">
        <v>387</v>
      </c>
      <c r="T111" s="36" t="s">
        <v>385</v>
      </c>
      <c r="U111" s="36" t="s">
        <v>385</v>
      </c>
      <c r="V111" s="4" t="s">
        <v>13</v>
      </c>
      <c r="W111" s="8">
        <v>1</v>
      </c>
      <c r="X111" s="134"/>
      <c r="Y111" s="24" t="s">
        <v>94</v>
      </c>
      <c r="Z111" s="3" t="s">
        <v>103</v>
      </c>
      <c r="AA111" s="4" t="s">
        <v>559</v>
      </c>
      <c r="AB111" s="4" t="s">
        <v>493</v>
      </c>
      <c r="AC111" s="4" t="s">
        <v>477</v>
      </c>
      <c r="AD111" s="121" t="s">
        <v>388</v>
      </c>
      <c r="AE111" s="72" t="s">
        <v>386</v>
      </c>
      <c r="AF111" s="72" t="s">
        <v>386</v>
      </c>
      <c r="AG111" s="121" t="s">
        <v>388</v>
      </c>
      <c r="AH111" s="72" t="s">
        <v>386</v>
      </c>
      <c r="AI111" s="72" t="s">
        <v>386</v>
      </c>
      <c r="AJ111" s="121" t="s">
        <v>388</v>
      </c>
      <c r="AK111" s="72" t="s">
        <v>386</v>
      </c>
      <c r="AL111" s="72" t="s">
        <v>386</v>
      </c>
      <c r="AM111" s="38">
        <v>1</v>
      </c>
      <c r="AN111" s="134"/>
      <c r="AO111" s="119" t="s">
        <v>409</v>
      </c>
      <c r="AP111" s="119">
        <f t="shared" ref="AP111:AP131" si="7">(W111*X111)+(AM111*AN111)</f>
        <v>0</v>
      </c>
    </row>
    <row r="112" spans="1:42" ht="45" x14ac:dyDescent="0.2">
      <c r="A112" s="8">
        <v>110</v>
      </c>
      <c r="B112" s="4" t="s">
        <v>46</v>
      </c>
      <c r="C112" s="196" t="s">
        <v>606</v>
      </c>
      <c r="D112" s="4" t="s">
        <v>159</v>
      </c>
      <c r="E112" s="25" t="s">
        <v>304</v>
      </c>
      <c r="F112" s="122"/>
      <c r="G112" s="123"/>
      <c r="H112" s="124"/>
      <c r="I112" s="125"/>
      <c r="J112" s="125"/>
      <c r="K112" s="125"/>
      <c r="L112" s="125"/>
      <c r="M112" s="125"/>
      <c r="N112" s="125"/>
      <c r="O112" s="125"/>
      <c r="P112" s="125"/>
      <c r="Q112" s="125"/>
      <c r="R112" s="125"/>
      <c r="S112" s="125"/>
      <c r="T112" s="125"/>
      <c r="U112" s="125"/>
      <c r="V112" s="124" t="s">
        <v>13</v>
      </c>
      <c r="W112" s="31">
        <v>1</v>
      </c>
      <c r="X112" s="152"/>
      <c r="Y112" s="24" t="s">
        <v>207</v>
      </c>
      <c r="Z112" s="3" t="s">
        <v>208</v>
      </c>
      <c r="AA112" s="4" t="s">
        <v>559</v>
      </c>
      <c r="AB112" s="4" t="s">
        <v>493</v>
      </c>
      <c r="AC112" s="4" t="s">
        <v>477</v>
      </c>
      <c r="AD112" s="121" t="s">
        <v>388</v>
      </c>
      <c r="AE112" s="72"/>
      <c r="AF112" s="72" t="s">
        <v>386</v>
      </c>
      <c r="AG112" s="121" t="s">
        <v>388</v>
      </c>
      <c r="AH112" s="72" t="s">
        <v>386</v>
      </c>
      <c r="AI112" s="72" t="s">
        <v>386</v>
      </c>
      <c r="AJ112" s="121" t="s">
        <v>388</v>
      </c>
      <c r="AK112" s="72" t="s">
        <v>386</v>
      </c>
      <c r="AL112" s="72" t="s">
        <v>386</v>
      </c>
      <c r="AM112" s="38">
        <v>1</v>
      </c>
      <c r="AN112" s="134"/>
      <c r="AO112" s="119" t="s">
        <v>409</v>
      </c>
      <c r="AP112" s="119">
        <f>(AM112*AN112)</f>
        <v>0</v>
      </c>
    </row>
    <row r="113" spans="1:42" ht="45" x14ac:dyDescent="0.2">
      <c r="A113" s="8">
        <v>111</v>
      </c>
      <c r="B113" s="4" t="s">
        <v>44</v>
      </c>
      <c r="C113" s="196" t="s">
        <v>606</v>
      </c>
      <c r="D113" s="4" t="s">
        <v>209</v>
      </c>
      <c r="E113" s="25" t="s">
        <v>305</v>
      </c>
      <c r="F113" s="30" t="s">
        <v>488</v>
      </c>
      <c r="G113" s="123" t="s">
        <v>219</v>
      </c>
      <c r="H113" s="124" t="s">
        <v>547</v>
      </c>
      <c r="I113" s="125" t="s">
        <v>466</v>
      </c>
      <c r="J113" s="125" t="s">
        <v>475</v>
      </c>
      <c r="K113" s="127"/>
      <c r="L113" s="127"/>
      <c r="M113" s="127"/>
      <c r="N113" s="127"/>
      <c r="O113" s="125" t="s">
        <v>385</v>
      </c>
      <c r="P113" s="125"/>
      <c r="Q113" s="125" t="s">
        <v>385</v>
      </c>
      <c r="R113" s="125"/>
      <c r="S113" s="125" t="s">
        <v>385</v>
      </c>
      <c r="T113" s="125"/>
      <c r="U113" s="125" t="s">
        <v>385</v>
      </c>
      <c r="V113" s="124" t="s">
        <v>13</v>
      </c>
      <c r="W113" s="31">
        <v>1</v>
      </c>
      <c r="X113" s="152"/>
      <c r="Y113" s="123" t="s">
        <v>392</v>
      </c>
      <c r="Z113" s="30" t="s">
        <v>415</v>
      </c>
      <c r="AA113" s="124" t="s">
        <v>555</v>
      </c>
      <c r="AB113" s="124" t="s">
        <v>476</v>
      </c>
      <c r="AC113" s="124" t="s">
        <v>477</v>
      </c>
      <c r="AD113" s="131" t="s">
        <v>388</v>
      </c>
      <c r="AE113" s="131"/>
      <c r="AF113" s="131" t="s">
        <v>388</v>
      </c>
      <c r="AG113" s="131"/>
      <c r="AH113" s="131" t="s">
        <v>388</v>
      </c>
      <c r="AI113" s="131"/>
      <c r="AJ113" s="131" t="s">
        <v>388</v>
      </c>
      <c r="AK113" s="131"/>
      <c r="AL113" s="131" t="s">
        <v>388</v>
      </c>
      <c r="AM113" s="125">
        <v>1</v>
      </c>
      <c r="AN113" s="152"/>
      <c r="AO113" s="29" t="s">
        <v>404</v>
      </c>
      <c r="AP113" s="29"/>
    </row>
    <row r="114" spans="1:42" ht="45" x14ac:dyDescent="0.2">
      <c r="A114" s="8">
        <v>112</v>
      </c>
      <c r="B114" s="4" t="s">
        <v>44</v>
      </c>
      <c r="C114" s="196" t="s">
        <v>606</v>
      </c>
      <c r="D114" s="4" t="s">
        <v>209</v>
      </c>
      <c r="E114" s="25" t="s">
        <v>306</v>
      </c>
      <c r="F114" s="30" t="s">
        <v>488</v>
      </c>
      <c r="G114" s="123" t="s">
        <v>219</v>
      </c>
      <c r="H114" s="124" t="s">
        <v>547</v>
      </c>
      <c r="I114" s="125" t="s">
        <v>466</v>
      </c>
      <c r="J114" s="125" t="s">
        <v>475</v>
      </c>
      <c r="K114" s="127"/>
      <c r="L114" s="127"/>
      <c r="M114" s="127"/>
      <c r="N114" s="127"/>
      <c r="O114" s="125" t="s">
        <v>385</v>
      </c>
      <c r="P114" s="125"/>
      <c r="Q114" s="125" t="s">
        <v>385</v>
      </c>
      <c r="R114" s="125"/>
      <c r="S114" s="125" t="s">
        <v>385</v>
      </c>
      <c r="T114" s="125"/>
      <c r="U114" s="125" t="s">
        <v>385</v>
      </c>
      <c r="V114" s="124" t="s">
        <v>13</v>
      </c>
      <c r="W114" s="31">
        <v>1</v>
      </c>
      <c r="X114" s="152"/>
      <c r="Y114" s="123" t="s">
        <v>392</v>
      </c>
      <c r="Z114" s="30" t="s">
        <v>393</v>
      </c>
      <c r="AA114" s="124" t="s">
        <v>555</v>
      </c>
      <c r="AB114" s="124" t="s">
        <v>476</v>
      </c>
      <c r="AC114" s="124" t="s">
        <v>477</v>
      </c>
      <c r="AD114" s="131" t="s">
        <v>388</v>
      </c>
      <c r="AE114" s="131"/>
      <c r="AF114" s="131" t="s">
        <v>388</v>
      </c>
      <c r="AG114" s="131"/>
      <c r="AH114" s="131" t="s">
        <v>388</v>
      </c>
      <c r="AI114" s="131"/>
      <c r="AJ114" s="131" t="s">
        <v>388</v>
      </c>
      <c r="AK114" s="131"/>
      <c r="AL114" s="131" t="s">
        <v>388</v>
      </c>
      <c r="AM114" s="125">
        <v>1</v>
      </c>
      <c r="AN114" s="152"/>
      <c r="AO114" s="29" t="s">
        <v>404</v>
      </c>
      <c r="AP114" s="29"/>
    </row>
    <row r="115" spans="1:42" ht="45" x14ac:dyDescent="0.2">
      <c r="A115" s="8">
        <v>113</v>
      </c>
      <c r="B115" s="4" t="s">
        <v>44</v>
      </c>
      <c r="C115" s="196" t="s">
        <v>606</v>
      </c>
      <c r="D115" s="4" t="s">
        <v>209</v>
      </c>
      <c r="E115" s="25" t="s">
        <v>307</v>
      </c>
      <c r="F115" s="30" t="s">
        <v>488</v>
      </c>
      <c r="G115" s="123" t="s">
        <v>219</v>
      </c>
      <c r="H115" s="124" t="s">
        <v>547</v>
      </c>
      <c r="I115" s="125" t="s">
        <v>466</v>
      </c>
      <c r="J115" s="125" t="s">
        <v>475</v>
      </c>
      <c r="K115" s="127"/>
      <c r="L115" s="127"/>
      <c r="M115" s="127"/>
      <c r="N115" s="127"/>
      <c r="O115" s="125" t="s">
        <v>385</v>
      </c>
      <c r="P115" s="125"/>
      <c r="Q115" s="125" t="s">
        <v>385</v>
      </c>
      <c r="R115" s="125"/>
      <c r="S115" s="125" t="s">
        <v>385</v>
      </c>
      <c r="T115" s="125"/>
      <c r="U115" s="125" t="s">
        <v>385</v>
      </c>
      <c r="V115" s="124" t="s">
        <v>13</v>
      </c>
      <c r="W115" s="31">
        <v>1</v>
      </c>
      <c r="X115" s="152"/>
      <c r="Y115" s="123" t="s">
        <v>392</v>
      </c>
      <c r="Z115" s="30" t="s">
        <v>394</v>
      </c>
      <c r="AA115" s="124" t="s">
        <v>555</v>
      </c>
      <c r="AB115" s="124" t="s">
        <v>476</v>
      </c>
      <c r="AC115" s="124" t="s">
        <v>477</v>
      </c>
      <c r="AD115" s="131" t="s">
        <v>388</v>
      </c>
      <c r="AE115" s="131"/>
      <c r="AF115" s="131" t="s">
        <v>388</v>
      </c>
      <c r="AG115" s="131"/>
      <c r="AH115" s="131" t="s">
        <v>388</v>
      </c>
      <c r="AI115" s="131"/>
      <c r="AJ115" s="131" t="s">
        <v>388</v>
      </c>
      <c r="AK115" s="131"/>
      <c r="AL115" s="131" t="s">
        <v>388</v>
      </c>
      <c r="AM115" s="125">
        <v>1</v>
      </c>
      <c r="AN115" s="152"/>
      <c r="AO115" s="29" t="s">
        <v>404</v>
      </c>
      <c r="AP115" s="29"/>
    </row>
    <row r="116" spans="1:42" ht="45" x14ac:dyDescent="0.2">
      <c r="A116" s="8">
        <v>114</v>
      </c>
      <c r="B116" s="4" t="s">
        <v>44</v>
      </c>
      <c r="C116" s="196" t="s">
        <v>606</v>
      </c>
      <c r="D116" s="4" t="s">
        <v>209</v>
      </c>
      <c r="E116" s="25" t="s">
        <v>308</v>
      </c>
      <c r="F116" s="122"/>
      <c r="G116" s="123"/>
      <c r="H116" s="124"/>
      <c r="I116" s="125"/>
      <c r="J116" s="125"/>
      <c r="K116" s="125"/>
      <c r="L116" s="125"/>
      <c r="M116" s="125"/>
      <c r="N116" s="125"/>
      <c r="O116" s="125"/>
      <c r="P116" s="125"/>
      <c r="Q116" s="125" t="s">
        <v>385</v>
      </c>
      <c r="R116" s="125"/>
      <c r="S116" s="125"/>
      <c r="T116" s="125"/>
      <c r="U116" s="125"/>
      <c r="V116" s="124" t="s">
        <v>13</v>
      </c>
      <c r="W116" s="31">
        <v>1</v>
      </c>
      <c r="X116" s="152"/>
      <c r="Y116" s="123" t="s">
        <v>392</v>
      </c>
      <c r="Z116" s="30" t="s">
        <v>395</v>
      </c>
      <c r="AA116" s="124" t="s">
        <v>555</v>
      </c>
      <c r="AB116" s="124" t="s">
        <v>476</v>
      </c>
      <c r="AC116" s="124" t="s">
        <v>477</v>
      </c>
      <c r="AD116" s="131" t="s">
        <v>388</v>
      </c>
      <c r="AE116" s="131"/>
      <c r="AF116" s="131" t="s">
        <v>388</v>
      </c>
      <c r="AG116" s="131"/>
      <c r="AH116" s="131" t="s">
        <v>388</v>
      </c>
      <c r="AI116" s="131"/>
      <c r="AJ116" s="131" t="s">
        <v>388</v>
      </c>
      <c r="AK116" s="131"/>
      <c r="AL116" s="131" t="s">
        <v>388</v>
      </c>
      <c r="AM116" s="125">
        <v>1</v>
      </c>
      <c r="AN116" s="152"/>
      <c r="AO116" s="29" t="s">
        <v>404</v>
      </c>
      <c r="AP116" s="29"/>
    </row>
    <row r="117" spans="1:42" ht="45" x14ac:dyDescent="0.2">
      <c r="A117" s="8">
        <v>115</v>
      </c>
      <c r="B117" s="4" t="s">
        <v>44</v>
      </c>
      <c r="C117" s="196" t="s">
        <v>606</v>
      </c>
      <c r="D117" s="4" t="s">
        <v>209</v>
      </c>
      <c r="E117" s="25" t="s">
        <v>309</v>
      </c>
      <c r="F117" s="30" t="s">
        <v>488</v>
      </c>
      <c r="G117" s="123" t="s">
        <v>219</v>
      </c>
      <c r="H117" s="124" t="s">
        <v>547</v>
      </c>
      <c r="I117" s="125" t="s">
        <v>466</v>
      </c>
      <c r="J117" s="125" t="s">
        <v>475</v>
      </c>
      <c r="K117" s="127"/>
      <c r="L117" s="127"/>
      <c r="M117" s="127"/>
      <c r="N117" s="127"/>
      <c r="O117" s="125" t="s">
        <v>385</v>
      </c>
      <c r="P117" s="125"/>
      <c r="Q117" s="125" t="s">
        <v>385</v>
      </c>
      <c r="R117" s="125"/>
      <c r="S117" s="125" t="s">
        <v>385</v>
      </c>
      <c r="T117" s="125"/>
      <c r="U117" s="125" t="s">
        <v>385</v>
      </c>
      <c r="V117" s="124" t="s">
        <v>13</v>
      </c>
      <c r="W117" s="31">
        <v>1</v>
      </c>
      <c r="X117" s="152"/>
      <c r="Y117" s="123" t="s">
        <v>392</v>
      </c>
      <c r="Z117" s="30" t="s">
        <v>396</v>
      </c>
      <c r="AA117" s="124" t="s">
        <v>555</v>
      </c>
      <c r="AB117" s="124" t="s">
        <v>476</v>
      </c>
      <c r="AC117" s="124" t="s">
        <v>477</v>
      </c>
      <c r="AD117" s="131" t="s">
        <v>388</v>
      </c>
      <c r="AE117" s="131"/>
      <c r="AF117" s="131" t="s">
        <v>388</v>
      </c>
      <c r="AG117" s="131"/>
      <c r="AH117" s="131" t="s">
        <v>388</v>
      </c>
      <c r="AI117" s="131"/>
      <c r="AJ117" s="131" t="s">
        <v>388</v>
      </c>
      <c r="AK117" s="131"/>
      <c r="AL117" s="131" t="s">
        <v>388</v>
      </c>
      <c r="AM117" s="125">
        <v>1</v>
      </c>
      <c r="AN117" s="152"/>
      <c r="AO117" s="29" t="s">
        <v>404</v>
      </c>
      <c r="AP117" s="29"/>
    </row>
    <row r="118" spans="1:42" ht="45" x14ac:dyDescent="0.2">
      <c r="A118" s="8">
        <v>116</v>
      </c>
      <c r="B118" s="4" t="s">
        <v>44</v>
      </c>
      <c r="C118" s="196" t="s">
        <v>606</v>
      </c>
      <c r="D118" s="4" t="s">
        <v>209</v>
      </c>
      <c r="E118" s="25" t="s">
        <v>310</v>
      </c>
      <c r="F118" s="30" t="s">
        <v>488</v>
      </c>
      <c r="G118" s="123" t="s">
        <v>219</v>
      </c>
      <c r="H118" s="124" t="s">
        <v>547</v>
      </c>
      <c r="I118" s="125" t="s">
        <v>466</v>
      </c>
      <c r="J118" s="125" t="s">
        <v>475</v>
      </c>
      <c r="K118" s="127"/>
      <c r="L118" s="127"/>
      <c r="M118" s="127"/>
      <c r="N118" s="127"/>
      <c r="O118" s="125" t="s">
        <v>385</v>
      </c>
      <c r="P118" s="125"/>
      <c r="Q118" s="125" t="s">
        <v>385</v>
      </c>
      <c r="R118" s="125"/>
      <c r="S118" s="125" t="s">
        <v>385</v>
      </c>
      <c r="T118" s="125"/>
      <c r="U118" s="125" t="s">
        <v>385</v>
      </c>
      <c r="V118" s="124" t="s">
        <v>13</v>
      </c>
      <c r="W118" s="31">
        <v>1</v>
      </c>
      <c r="X118" s="152"/>
      <c r="Y118" s="123" t="s">
        <v>392</v>
      </c>
      <c r="Z118" s="30" t="s">
        <v>396</v>
      </c>
      <c r="AA118" s="124" t="s">
        <v>555</v>
      </c>
      <c r="AB118" s="124" t="s">
        <v>476</v>
      </c>
      <c r="AC118" s="124" t="s">
        <v>477</v>
      </c>
      <c r="AD118" s="131" t="s">
        <v>388</v>
      </c>
      <c r="AE118" s="131"/>
      <c r="AF118" s="131" t="s">
        <v>388</v>
      </c>
      <c r="AG118" s="131"/>
      <c r="AH118" s="131" t="s">
        <v>388</v>
      </c>
      <c r="AI118" s="131"/>
      <c r="AJ118" s="131" t="s">
        <v>388</v>
      </c>
      <c r="AK118" s="131"/>
      <c r="AL118" s="131" t="s">
        <v>388</v>
      </c>
      <c r="AM118" s="125">
        <v>1</v>
      </c>
      <c r="AN118" s="152"/>
      <c r="AO118" s="29" t="s">
        <v>404</v>
      </c>
      <c r="AP118" s="29"/>
    </row>
    <row r="119" spans="1:42" ht="45" x14ac:dyDescent="0.2">
      <c r="A119" s="8">
        <v>117</v>
      </c>
      <c r="B119" s="4" t="s">
        <v>44</v>
      </c>
      <c r="C119" s="196" t="s">
        <v>606</v>
      </c>
      <c r="D119" s="4" t="s">
        <v>209</v>
      </c>
      <c r="E119" s="25" t="s">
        <v>311</v>
      </c>
      <c r="F119" s="122"/>
      <c r="G119" s="123" t="s">
        <v>484</v>
      </c>
      <c r="H119" s="124" t="s">
        <v>562</v>
      </c>
      <c r="I119" s="125"/>
      <c r="J119" s="125"/>
      <c r="K119" s="125"/>
      <c r="L119" s="125"/>
      <c r="M119" s="125"/>
      <c r="N119" s="125"/>
      <c r="O119" s="125"/>
      <c r="P119" s="125"/>
      <c r="Q119" s="125" t="s">
        <v>385</v>
      </c>
      <c r="R119" s="125"/>
      <c r="S119" s="125" t="s">
        <v>385</v>
      </c>
      <c r="T119" s="125"/>
      <c r="U119" s="125" t="s">
        <v>385</v>
      </c>
      <c r="V119" s="124" t="s">
        <v>13</v>
      </c>
      <c r="W119" s="31">
        <v>1</v>
      </c>
      <c r="X119" s="152"/>
      <c r="Y119" s="123" t="s">
        <v>392</v>
      </c>
      <c r="Z119" s="30" t="s">
        <v>397</v>
      </c>
      <c r="AA119" s="124" t="s">
        <v>555</v>
      </c>
      <c r="AB119" s="124" t="s">
        <v>476</v>
      </c>
      <c r="AC119" s="124" t="s">
        <v>477</v>
      </c>
      <c r="AD119" s="131" t="s">
        <v>388</v>
      </c>
      <c r="AE119" s="131"/>
      <c r="AF119" s="131" t="s">
        <v>388</v>
      </c>
      <c r="AG119" s="131"/>
      <c r="AH119" s="131" t="s">
        <v>388</v>
      </c>
      <c r="AI119" s="131"/>
      <c r="AJ119" s="131" t="s">
        <v>388</v>
      </c>
      <c r="AK119" s="131"/>
      <c r="AL119" s="131" t="s">
        <v>388</v>
      </c>
      <c r="AM119" s="125">
        <v>1</v>
      </c>
      <c r="AN119" s="152"/>
      <c r="AO119" s="29" t="s">
        <v>404</v>
      </c>
      <c r="AP119" s="29"/>
    </row>
    <row r="120" spans="1:42" ht="45" x14ac:dyDescent="0.2">
      <c r="A120" s="8">
        <v>118</v>
      </c>
      <c r="B120" s="4" t="s">
        <v>44</v>
      </c>
      <c r="C120" s="196" t="s">
        <v>606</v>
      </c>
      <c r="D120" s="4" t="s">
        <v>209</v>
      </c>
      <c r="E120" s="25" t="s">
        <v>312</v>
      </c>
      <c r="F120" s="30" t="s">
        <v>488</v>
      </c>
      <c r="G120" s="123" t="s">
        <v>219</v>
      </c>
      <c r="H120" s="124" t="s">
        <v>547</v>
      </c>
      <c r="I120" s="125" t="s">
        <v>466</v>
      </c>
      <c r="J120" s="125" t="s">
        <v>475</v>
      </c>
      <c r="K120" s="127"/>
      <c r="L120" s="127"/>
      <c r="M120" s="127"/>
      <c r="N120" s="127"/>
      <c r="O120" s="125" t="s">
        <v>385</v>
      </c>
      <c r="P120" s="125"/>
      <c r="Q120" s="125" t="s">
        <v>385</v>
      </c>
      <c r="R120" s="125"/>
      <c r="S120" s="125" t="s">
        <v>385</v>
      </c>
      <c r="T120" s="125"/>
      <c r="U120" s="125" t="s">
        <v>385</v>
      </c>
      <c r="V120" s="124" t="s">
        <v>13</v>
      </c>
      <c r="W120" s="31">
        <v>1</v>
      </c>
      <c r="X120" s="152"/>
      <c r="Y120" s="123" t="s">
        <v>392</v>
      </c>
      <c r="Z120" s="30" t="s">
        <v>398</v>
      </c>
      <c r="AA120" s="124" t="s">
        <v>555</v>
      </c>
      <c r="AB120" s="124" t="s">
        <v>476</v>
      </c>
      <c r="AC120" s="124" t="s">
        <v>477</v>
      </c>
      <c r="AD120" s="131" t="s">
        <v>388</v>
      </c>
      <c r="AE120" s="131"/>
      <c r="AF120" s="131" t="s">
        <v>388</v>
      </c>
      <c r="AG120" s="131"/>
      <c r="AH120" s="131" t="s">
        <v>388</v>
      </c>
      <c r="AI120" s="131"/>
      <c r="AJ120" s="131" t="s">
        <v>388</v>
      </c>
      <c r="AK120" s="131"/>
      <c r="AL120" s="131" t="s">
        <v>388</v>
      </c>
      <c r="AM120" s="125">
        <v>1</v>
      </c>
      <c r="AN120" s="152"/>
      <c r="AO120" s="29" t="s">
        <v>404</v>
      </c>
      <c r="AP120" s="29"/>
    </row>
    <row r="121" spans="1:42" ht="45" x14ac:dyDescent="0.2">
      <c r="A121" s="8">
        <v>119</v>
      </c>
      <c r="B121" s="4" t="s">
        <v>44</v>
      </c>
      <c r="C121" s="196" t="s">
        <v>606</v>
      </c>
      <c r="D121" s="4" t="s">
        <v>209</v>
      </c>
      <c r="E121" s="25" t="s">
        <v>313</v>
      </c>
      <c r="F121" s="122"/>
      <c r="G121" s="123"/>
      <c r="H121" s="126"/>
      <c r="I121" s="127"/>
      <c r="J121" s="127"/>
      <c r="K121" s="127"/>
      <c r="L121" s="127"/>
      <c r="M121" s="127"/>
      <c r="N121" s="127"/>
      <c r="O121" s="125" t="s">
        <v>385</v>
      </c>
      <c r="P121" s="125"/>
      <c r="Q121" s="127"/>
      <c r="R121" s="127"/>
      <c r="S121" s="127"/>
      <c r="T121" s="127"/>
      <c r="U121" s="127"/>
      <c r="V121" s="124" t="s">
        <v>13</v>
      </c>
      <c r="W121" s="31">
        <v>1</v>
      </c>
      <c r="X121" s="152"/>
      <c r="Y121" s="123" t="s">
        <v>392</v>
      </c>
      <c r="Z121" s="30" t="s">
        <v>395</v>
      </c>
      <c r="AA121" s="124" t="s">
        <v>555</v>
      </c>
      <c r="AB121" s="124" t="s">
        <v>476</v>
      </c>
      <c r="AC121" s="124" t="s">
        <v>477</v>
      </c>
      <c r="AD121" s="131" t="s">
        <v>388</v>
      </c>
      <c r="AE121" s="131"/>
      <c r="AF121" s="131" t="s">
        <v>388</v>
      </c>
      <c r="AG121" s="131"/>
      <c r="AH121" s="131" t="s">
        <v>388</v>
      </c>
      <c r="AI121" s="131"/>
      <c r="AJ121" s="131" t="s">
        <v>388</v>
      </c>
      <c r="AK121" s="131"/>
      <c r="AL121" s="131" t="s">
        <v>388</v>
      </c>
      <c r="AM121" s="125">
        <v>1</v>
      </c>
      <c r="AN121" s="152"/>
      <c r="AO121" s="29" t="s">
        <v>404</v>
      </c>
      <c r="AP121" s="29"/>
    </row>
    <row r="122" spans="1:42" ht="45" x14ac:dyDescent="0.2">
      <c r="A122" s="8">
        <v>120</v>
      </c>
      <c r="B122" s="4" t="s">
        <v>44</v>
      </c>
      <c r="C122" s="196" t="s">
        <v>606</v>
      </c>
      <c r="D122" s="4" t="s">
        <v>209</v>
      </c>
      <c r="E122" s="25" t="s">
        <v>314</v>
      </c>
      <c r="F122" s="30" t="s">
        <v>488</v>
      </c>
      <c r="G122" s="123" t="s">
        <v>219</v>
      </c>
      <c r="H122" s="124" t="s">
        <v>547</v>
      </c>
      <c r="I122" s="127" t="s">
        <v>466</v>
      </c>
      <c r="J122" s="125" t="s">
        <v>475</v>
      </c>
      <c r="K122" s="127"/>
      <c r="L122" s="127"/>
      <c r="M122" s="127"/>
      <c r="N122" s="127"/>
      <c r="O122" s="125" t="s">
        <v>385</v>
      </c>
      <c r="P122" s="125"/>
      <c r="Q122" s="125" t="s">
        <v>385</v>
      </c>
      <c r="R122" s="125"/>
      <c r="S122" s="125" t="s">
        <v>385</v>
      </c>
      <c r="T122" s="125"/>
      <c r="U122" s="125" t="s">
        <v>385</v>
      </c>
      <c r="V122" s="124" t="s">
        <v>13</v>
      </c>
      <c r="W122" s="31">
        <v>1</v>
      </c>
      <c r="X122" s="152"/>
      <c r="Y122" s="123" t="s">
        <v>392</v>
      </c>
      <c r="Z122" s="30" t="s">
        <v>399</v>
      </c>
      <c r="AA122" s="124" t="s">
        <v>555</v>
      </c>
      <c r="AB122" s="124" t="s">
        <v>476</v>
      </c>
      <c r="AC122" s="124" t="s">
        <v>477</v>
      </c>
      <c r="AD122" s="131" t="s">
        <v>388</v>
      </c>
      <c r="AE122" s="131"/>
      <c r="AF122" s="131" t="s">
        <v>388</v>
      </c>
      <c r="AG122" s="131"/>
      <c r="AH122" s="131" t="s">
        <v>388</v>
      </c>
      <c r="AI122" s="131"/>
      <c r="AJ122" s="131" t="s">
        <v>388</v>
      </c>
      <c r="AK122" s="131"/>
      <c r="AL122" s="131" t="s">
        <v>388</v>
      </c>
      <c r="AM122" s="125">
        <v>1</v>
      </c>
      <c r="AN122" s="152"/>
      <c r="AO122" s="29" t="s">
        <v>404</v>
      </c>
      <c r="AP122" s="29"/>
    </row>
    <row r="123" spans="1:42" ht="45" x14ac:dyDescent="0.2">
      <c r="A123" s="8">
        <v>121</v>
      </c>
      <c r="B123" s="4" t="s">
        <v>44</v>
      </c>
      <c r="C123" s="196" t="s">
        <v>606</v>
      </c>
      <c r="D123" s="4" t="s">
        <v>209</v>
      </c>
      <c r="E123" s="25" t="s">
        <v>315</v>
      </c>
      <c r="F123" s="30" t="s">
        <v>488</v>
      </c>
      <c r="G123" s="123" t="s">
        <v>219</v>
      </c>
      <c r="H123" s="124" t="s">
        <v>547</v>
      </c>
      <c r="I123" s="127" t="s">
        <v>466</v>
      </c>
      <c r="J123" s="125" t="s">
        <v>475</v>
      </c>
      <c r="K123" s="127"/>
      <c r="L123" s="127"/>
      <c r="M123" s="127"/>
      <c r="N123" s="127"/>
      <c r="O123" s="125" t="s">
        <v>385</v>
      </c>
      <c r="P123" s="125"/>
      <c r="Q123" s="125" t="s">
        <v>385</v>
      </c>
      <c r="R123" s="125"/>
      <c r="S123" s="125" t="s">
        <v>385</v>
      </c>
      <c r="T123" s="125"/>
      <c r="U123" s="125" t="s">
        <v>385</v>
      </c>
      <c r="V123" s="124" t="s">
        <v>13</v>
      </c>
      <c r="W123" s="31">
        <v>1</v>
      </c>
      <c r="X123" s="152"/>
      <c r="Y123" s="123" t="s">
        <v>392</v>
      </c>
      <c r="Z123" s="30" t="s">
        <v>393</v>
      </c>
      <c r="AA123" s="124" t="s">
        <v>555</v>
      </c>
      <c r="AB123" s="124" t="s">
        <v>476</v>
      </c>
      <c r="AC123" s="124" t="s">
        <v>477</v>
      </c>
      <c r="AD123" s="131" t="s">
        <v>388</v>
      </c>
      <c r="AE123" s="131"/>
      <c r="AF123" s="131" t="s">
        <v>388</v>
      </c>
      <c r="AG123" s="131"/>
      <c r="AH123" s="131" t="s">
        <v>388</v>
      </c>
      <c r="AI123" s="131"/>
      <c r="AJ123" s="131" t="s">
        <v>388</v>
      </c>
      <c r="AK123" s="131"/>
      <c r="AL123" s="131" t="s">
        <v>388</v>
      </c>
      <c r="AM123" s="125">
        <v>1</v>
      </c>
      <c r="AN123" s="152"/>
      <c r="AO123" s="29" t="s">
        <v>404</v>
      </c>
      <c r="AP123" s="29"/>
    </row>
    <row r="124" spans="1:42" ht="45" x14ac:dyDescent="0.2">
      <c r="A124" s="8">
        <v>122</v>
      </c>
      <c r="B124" s="4" t="s">
        <v>44</v>
      </c>
      <c r="C124" s="196" t="s">
        <v>606</v>
      </c>
      <c r="D124" s="4" t="s">
        <v>209</v>
      </c>
      <c r="E124" s="25" t="s">
        <v>316</v>
      </c>
      <c r="F124" s="30" t="s">
        <v>488</v>
      </c>
      <c r="G124" s="123" t="s">
        <v>219</v>
      </c>
      <c r="H124" s="124" t="s">
        <v>547</v>
      </c>
      <c r="I124" s="127" t="s">
        <v>466</v>
      </c>
      <c r="J124" s="125" t="s">
        <v>475</v>
      </c>
      <c r="K124" s="127"/>
      <c r="L124" s="127"/>
      <c r="M124" s="127"/>
      <c r="N124" s="127"/>
      <c r="O124" s="125" t="s">
        <v>385</v>
      </c>
      <c r="P124" s="125"/>
      <c r="Q124" s="125" t="s">
        <v>385</v>
      </c>
      <c r="R124" s="125"/>
      <c r="S124" s="125" t="s">
        <v>385</v>
      </c>
      <c r="T124" s="125"/>
      <c r="U124" s="125" t="s">
        <v>385</v>
      </c>
      <c r="V124" s="124" t="s">
        <v>13</v>
      </c>
      <c r="W124" s="31">
        <v>1</v>
      </c>
      <c r="X124" s="152"/>
      <c r="Y124" s="123" t="s">
        <v>392</v>
      </c>
      <c r="Z124" s="30" t="s">
        <v>416</v>
      </c>
      <c r="AA124" s="124" t="s">
        <v>555</v>
      </c>
      <c r="AB124" s="124" t="s">
        <v>476</v>
      </c>
      <c r="AC124" s="124" t="s">
        <v>477</v>
      </c>
      <c r="AD124" s="131" t="s">
        <v>388</v>
      </c>
      <c r="AE124" s="131"/>
      <c r="AF124" s="131" t="s">
        <v>386</v>
      </c>
      <c r="AG124" s="131" t="s">
        <v>388</v>
      </c>
      <c r="AH124" s="131" t="s">
        <v>388</v>
      </c>
      <c r="AI124" s="131"/>
      <c r="AJ124" s="131" t="s">
        <v>388</v>
      </c>
      <c r="AK124" s="131"/>
      <c r="AL124" s="131" t="s">
        <v>388</v>
      </c>
      <c r="AM124" s="125">
        <v>1</v>
      </c>
      <c r="AN124" s="152"/>
      <c r="AO124" s="29" t="s">
        <v>404</v>
      </c>
      <c r="AP124" s="29"/>
    </row>
    <row r="125" spans="1:42" ht="45" x14ac:dyDescent="0.2">
      <c r="A125" s="8">
        <v>123</v>
      </c>
      <c r="B125" s="4" t="s">
        <v>52</v>
      </c>
      <c r="C125" s="196" t="s">
        <v>51</v>
      </c>
      <c r="D125" s="4" t="s">
        <v>222</v>
      </c>
      <c r="E125" s="26" t="s">
        <v>235</v>
      </c>
      <c r="F125" s="128"/>
      <c r="G125" s="30"/>
      <c r="H125" s="126"/>
      <c r="I125" s="127"/>
      <c r="J125" s="127"/>
      <c r="K125" s="127"/>
      <c r="L125" s="127"/>
      <c r="M125" s="127"/>
      <c r="N125" s="127"/>
      <c r="O125" s="125"/>
      <c r="P125" s="125"/>
      <c r="Q125" s="125" t="s">
        <v>385</v>
      </c>
      <c r="R125" s="125"/>
      <c r="S125" s="125"/>
      <c r="T125" s="125"/>
      <c r="U125" s="125"/>
      <c r="V125" s="124"/>
      <c r="W125" s="31"/>
      <c r="X125" s="152"/>
      <c r="Y125" s="24" t="s">
        <v>223</v>
      </c>
      <c r="Z125" s="3" t="s">
        <v>225</v>
      </c>
      <c r="AA125" s="4" t="s">
        <v>555</v>
      </c>
      <c r="AB125" s="4" t="s">
        <v>476</v>
      </c>
      <c r="AC125" s="4" t="s">
        <v>477</v>
      </c>
      <c r="AD125" s="121" t="s">
        <v>388</v>
      </c>
      <c r="AE125" s="72" t="s">
        <v>386</v>
      </c>
      <c r="AF125" s="72"/>
      <c r="AG125" s="121" t="s">
        <v>388</v>
      </c>
      <c r="AH125" s="121" t="s">
        <v>388</v>
      </c>
      <c r="AI125" s="131"/>
      <c r="AJ125" s="121" t="s">
        <v>388</v>
      </c>
      <c r="AK125" s="121" t="s">
        <v>388</v>
      </c>
      <c r="AL125" s="121" t="s">
        <v>388</v>
      </c>
      <c r="AM125" s="38">
        <v>1</v>
      </c>
      <c r="AN125" s="134"/>
      <c r="AO125" s="119" t="s">
        <v>403</v>
      </c>
      <c r="AP125" s="119">
        <f t="shared" si="7"/>
        <v>0</v>
      </c>
    </row>
    <row r="126" spans="1:42" ht="45" x14ac:dyDescent="0.2">
      <c r="A126" s="8">
        <v>124</v>
      </c>
      <c r="B126" s="4" t="s">
        <v>52</v>
      </c>
      <c r="C126" s="196" t="s">
        <v>51</v>
      </c>
      <c r="D126" s="4" t="s">
        <v>222</v>
      </c>
      <c r="E126" s="26" t="s">
        <v>236</v>
      </c>
      <c r="F126" s="128"/>
      <c r="G126" s="30"/>
      <c r="H126" s="126"/>
      <c r="I126" s="127"/>
      <c r="J126" s="127"/>
      <c r="K126" s="127"/>
      <c r="L126" s="127"/>
      <c r="M126" s="127"/>
      <c r="N126" s="127"/>
      <c r="O126" s="125"/>
      <c r="P126" s="125"/>
      <c r="Q126" s="125" t="s">
        <v>385</v>
      </c>
      <c r="R126" s="125"/>
      <c r="S126" s="125"/>
      <c r="T126" s="125"/>
      <c r="U126" s="125"/>
      <c r="V126" s="124"/>
      <c r="W126" s="31"/>
      <c r="X126" s="152"/>
      <c r="Y126" s="24" t="s">
        <v>223</v>
      </c>
      <c r="Z126" s="3" t="s">
        <v>225</v>
      </c>
      <c r="AA126" s="4" t="s">
        <v>555</v>
      </c>
      <c r="AB126" s="4" t="s">
        <v>476</v>
      </c>
      <c r="AC126" s="4" t="s">
        <v>477</v>
      </c>
      <c r="AD126" s="121" t="s">
        <v>388</v>
      </c>
      <c r="AE126" s="72" t="s">
        <v>386</v>
      </c>
      <c r="AF126" s="72"/>
      <c r="AG126" s="121" t="s">
        <v>388</v>
      </c>
      <c r="AH126" s="121" t="s">
        <v>388</v>
      </c>
      <c r="AI126" s="131"/>
      <c r="AJ126" s="121" t="s">
        <v>388</v>
      </c>
      <c r="AK126" s="121" t="s">
        <v>388</v>
      </c>
      <c r="AL126" s="121" t="s">
        <v>388</v>
      </c>
      <c r="AM126" s="38">
        <v>1</v>
      </c>
      <c r="AN126" s="134"/>
      <c r="AO126" s="119" t="s">
        <v>403</v>
      </c>
      <c r="AP126" s="119">
        <f t="shared" si="7"/>
        <v>0</v>
      </c>
    </row>
    <row r="127" spans="1:42" ht="45" x14ac:dyDescent="0.2">
      <c r="A127" s="8">
        <v>125</v>
      </c>
      <c r="B127" s="4" t="s">
        <v>52</v>
      </c>
      <c r="C127" s="196" t="s">
        <v>51</v>
      </c>
      <c r="D127" s="4" t="s">
        <v>222</v>
      </c>
      <c r="E127" s="26" t="s">
        <v>237</v>
      </c>
      <c r="F127" s="128"/>
      <c r="G127" s="30"/>
      <c r="H127" s="126"/>
      <c r="I127" s="127"/>
      <c r="J127" s="127"/>
      <c r="K127" s="127"/>
      <c r="L127" s="127"/>
      <c r="M127" s="127"/>
      <c r="N127" s="127"/>
      <c r="O127" s="125"/>
      <c r="P127" s="125"/>
      <c r="Q127" s="125" t="s">
        <v>385</v>
      </c>
      <c r="R127" s="125"/>
      <c r="S127" s="125"/>
      <c r="T127" s="125"/>
      <c r="U127" s="125"/>
      <c r="V127" s="124"/>
      <c r="W127" s="31"/>
      <c r="X127" s="152"/>
      <c r="Y127" s="24" t="s">
        <v>223</v>
      </c>
      <c r="Z127" s="3" t="s">
        <v>225</v>
      </c>
      <c r="AA127" s="4" t="s">
        <v>555</v>
      </c>
      <c r="AB127" s="4" t="s">
        <v>476</v>
      </c>
      <c r="AC127" s="4" t="s">
        <v>477</v>
      </c>
      <c r="AD127" s="121" t="s">
        <v>388</v>
      </c>
      <c r="AE127" s="72" t="s">
        <v>386</v>
      </c>
      <c r="AF127" s="72"/>
      <c r="AG127" s="121" t="s">
        <v>388</v>
      </c>
      <c r="AH127" s="121" t="s">
        <v>388</v>
      </c>
      <c r="AI127" s="131"/>
      <c r="AJ127" s="121" t="s">
        <v>388</v>
      </c>
      <c r="AK127" s="121" t="s">
        <v>388</v>
      </c>
      <c r="AL127" s="121" t="s">
        <v>388</v>
      </c>
      <c r="AM127" s="38">
        <v>1</v>
      </c>
      <c r="AN127" s="134"/>
      <c r="AO127" s="119" t="s">
        <v>403</v>
      </c>
      <c r="AP127" s="119">
        <f t="shared" si="7"/>
        <v>0</v>
      </c>
    </row>
    <row r="128" spans="1:42" ht="45" x14ac:dyDescent="0.2">
      <c r="A128" s="8">
        <v>126</v>
      </c>
      <c r="B128" s="4" t="s">
        <v>52</v>
      </c>
      <c r="C128" s="196" t="s">
        <v>51</v>
      </c>
      <c r="D128" s="4" t="s">
        <v>222</v>
      </c>
      <c r="E128" s="25" t="s">
        <v>238</v>
      </c>
      <c r="F128" s="122"/>
      <c r="G128" s="30"/>
      <c r="H128" s="126"/>
      <c r="I128" s="127"/>
      <c r="J128" s="127"/>
      <c r="K128" s="127"/>
      <c r="L128" s="127"/>
      <c r="M128" s="127"/>
      <c r="N128" s="127"/>
      <c r="O128" s="125"/>
      <c r="P128" s="125"/>
      <c r="Q128" s="125" t="s">
        <v>385</v>
      </c>
      <c r="R128" s="125"/>
      <c r="S128" s="125"/>
      <c r="T128" s="125"/>
      <c r="U128" s="125"/>
      <c r="V128" s="124"/>
      <c r="W128" s="31"/>
      <c r="X128" s="152"/>
      <c r="Y128" s="24" t="s">
        <v>224</v>
      </c>
      <c r="Z128" s="3" t="s">
        <v>226</v>
      </c>
      <c r="AA128" s="4" t="s">
        <v>555</v>
      </c>
      <c r="AB128" s="4" t="s">
        <v>476</v>
      </c>
      <c r="AC128" s="4" t="s">
        <v>477</v>
      </c>
      <c r="AD128" s="121" t="s">
        <v>388</v>
      </c>
      <c r="AE128" s="72" t="s">
        <v>386</v>
      </c>
      <c r="AF128" s="72"/>
      <c r="AG128" s="121" t="s">
        <v>388</v>
      </c>
      <c r="AH128" s="121" t="s">
        <v>388</v>
      </c>
      <c r="AI128" s="131"/>
      <c r="AJ128" s="121" t="s">
        <v>388</v>
      </c>
      <c r="AK128" s="121" t="s">
        <v>388</v>
      </c>
      <c r="AL128" s="121" t="s">
        <v>388</v>
      </c>
      <c r="AM128" s="38">
        <v>1</v>
      </c>
      <c r="AN128" s="134"/>
      <c r="AO128" s="119" t="s">
        <v>403</v>
      </c>
      <c r="AP128" s="119">
        <f t="shared" si="7"/>
        <v>0</v>
      </c>
    </row>
    <row r="129" spans="1:42" ht="56.25" x14ac:dyDescent="0.2">
      <c r="A129" s="8">
        <v>127</v>
      </c>
      <c r="B129" s="4" t="s">
        <v>54</v>
      </c>
      <c r="C129" s="196" t="s">
        <v>616</v>
      </c>
      <c r="D129" s="4" t="s">
        <v>253</v>
      </c>
      <c r="E129" s="3" t="s">
        <v>234</v>
      </c>
      <c r="F129" s="30" t="s">
        <v>488</v>
      </c>
      <c r="G129" s="30" t="s">
        <v>457</v>
      </c>
      <c r="H129" s="124" t="s">
        <v>547</v>
      </c>
      <c r="I129" s="127" t="s">
        <v>466</v>
      </c>
      <c r="J129" s="125" t="s">
        <v>483</v>
      </c>
      <c r="K129" s="127"/>
      <c r="L129" s="127"/>
      <c r="M129" s="127"/>
      <c r="N129" s="127"/>
      <c r="O129" s="125"/>
      <c r="P129" s="125" t="s">
        <v>385</v>
      </c>
      <c r="Q129" s="125"/>
      <c r="R129" s="125" t="s">
        <v>385</v>
      </c>
      <c r="S129" s="125"/>
      <c r="T129" s="125" t="s">
        <v>385</v>
      </c>
      <c r="U129" s="125"/>
      <c r="V129" s="124" t="s">
        <v>13</v>
      </c>
      <c r="W129" s="31">
        <v>1</v>
      </c>
      <c r="X129" s="152"/>
      <c r="Y129" s="24" t="s">
        <v>231</v>
      </c>
      <c r="Z129" s="3" t="s">
        <v>229</v>
      </c>
      <c r="AA129" s="4" t="s">
        <v>555</v>
      </c>
      <c r="AB129" s="4" t="s">
        <v>476</v>
      </c>
      <c r="AC129" s="4" t="s">
        <v>477</v>
      </c>
      <c r="AD129" s="121" t="s">
        <v>388</v>
      </c>
      <c r="AE129" s="72" t="s">
        <v>386</v>
      </c>
      <c r="AF129" s="72"/>
      <c r="AG129" s="121" t="s">
        <v>388</v>
      </c>
      <c r="AH129" s="72"/>
      <c r="AI129" s="121" t="s">
        <v>388</v>
      </c>
      <c r="AJ129" s="131"/>
      <c r="AK129" s="121" t="s">
        <v>388</v>
      </c>
      <c r="AL129" s="131"/>
      <c r="AM129" s="38">
        <v>1</v>
      </c>
      <c r="AN129" s="134"/>
      <c r="AO129" s="119" t="s">
        <v>403</v>
      </c>
      <c r="AP129" s="119">
        <f t="shared" si="7"/>
        <v>0</v>
      </c>
    </row>
    <row r="130" spans="1:42" ht="56.25" x14ac:dyDescent="0.2">
      <c r="A130" s="8">
        <v>128</v>
      </c>
      <c r="B130" s="4" t="s">
        <v>54</v>
      </c>
      <c r="C130" s="196" t="s">
        <v>616</v>
      </c>
      <c r="D130" s="4" t="s">
        <v>253</v>
      </c>
      <c r="E130" s="25" t="s">
        <v>233</v>
      </c>
      <c r="F130" s="30" t="s">
        <v>488</v>
      </c>
      <c r="G130" s="30" t="s">
        <v>457</v>
      </c>
      <c r="H130" s="124" t="s">
        <v>547</v>
      </c>
      <c r="I130" s="127" t="s">
        <v>466</v>
      </c>
      <c r="J130" s="125" t="s">
        <v>483</v>
      </c>
      <c r="K130" s="127"/>
      <c r="L130" s="127"/>
      <c r="M130" s="127"/>
      <c r="N130" s="127"/>
      <c r="O130" s="125"/>
      <c r="P130" s="125" t="s">
        <v>385</v>
      </c>
      <c r="Q130" s="125"/>
      <c r="R130" s="125" t="s">
        <v>385</v>
      </c>
      <c r="S130" s="125"/>
      <c r="T130" s="125" t="s">
        <v>385</v>
      </c>
      <c r="U130" s="125"/>
      <c r="V130" s="124" t="s">
        <v>13</v>
      </c>
      <c r="W130" s="31">
        <v>1</v>
      </c>
      <c r="X130" s="152"/>
      <c r="Y130" s="24" t="s">
        <v>231</v>
      </c>
      <c r="Z130" s="3" t="s">
        <v>229</v>
      </c>
      <c r="AA130" s="4" t="s">
        <v>555</v>
      </c>
      <c r="AB130" s="4" t="s">
        <v>476</v>
      </c>
      <c r="AC130" s="4" t="s">
        <v>477</v>
      </c>
      <c r="AD130" s="121" t="s">
        <v>388</v>
      </c>
      <c r="AE130" s="72" t="s">
        <v>386</v>
      </c>
      <c r="AF130" s="72"/>
      <c r="AG130" s="121" t="s">
        <v>388</v>
      </c>
      <c r="AH130" s="72"/>
      <c r="AI130" s="121" t="s">
        <v>388</v>
      </c>
      <c r="AJ130" s="131"/>
      <c r="AK130" s="121" t="s">
        <v>388</v>
      </c>
      <c r="AL130" s="131"/>
      <c r="AM130" s="38">
        <v>1</v>
      </c>
      <c r="AN130" s="134"/>
      <c r="AO130" s="119" t="s">
        <v>403</v>
      </c>
      <c r="AP130" s="119">
        <f t="shared" si="7"/>
        <v>0</v>
      </c>
    </row>
    <row r="131" spans="1:42" ht="56.25" x14ac:dyDescent="0.2">
      <c r="A131" s="8">
        <v>129</v>
      </c>
      <c r="B131" s="4" t="s">
        <v>54</v>
      </c>
      <c r="C131" s="196" t="s">
        <v>616</v>
      </c>
      <c r="D131" s="4" t="s">
        <v>253</v>
      </c>
      <c r="E131" s="25" t="s">
        <v>323</v>
      </c>
      <c r="F131" s="30" t="s">
        <v>488</v>
      </c>
      <c r="G131" s="30" t="s">
        <v>457</v>
      </c>
      <c r="H131" s="124" t="s">
        <v>547</v>
      </c>
      <c r="I131" s="127" t="s">
        <v>466</v>
      </c>
      <c r="J131" s="125" t="s">
        <v>483</v>
      </c>
      <c r="K131" s="127"/>
      <c r="L131" s="127"/>
      <c r="M131" s="127"/>
      <c r="N131" s="127"/>
      <c r="O131" s="125"/>
      <c r="P131" s="125" t="s">
        <v>385</v>
      </c>
      <c r="Q131" s="125"/>
      <c r="R131" s="125" t="s">
        <v>385</v>
      </c>
      <c r="S131" s="125"/>
      <c r="T131" s="125" t="s">
        <v>385</v>
      </c>
      <c r="U131" s="125"/>
      <c r="V131" s="124" t="s">
        <v>13</v>
      </c>
      <c r="W131" s="31">
        <v>1</v>
      </c>
      <c r="X131" s="152"/>
      <c r="Y131" s="24" t="s">
        <v>231</v>
      </c>
      <c r="Z131" s="3" t="s">
        <v>229</v>
      </c>
      <c r="AA131" s="4" t="s">
        <v>555</v>
      </c>
      <c r="AB131" s="4" t="s">
        <v>476</v>
      </c>
      <c r="AC131" s="4" t="s">
        <v>477</v>
      </c>
      <c r="AD131" s="121" t="s">
        <v>388</v>
      </c>
      <c r="AE131" s="72" t="s">
        <v>386</v>
      </c>
      <c r="AF131" s="72"/>
      <c r="AG131" s="121" t="s">
        <v>388</v>
      </c>
      <c r="AH131" s="72"/>
      <c r="AI131" s="121" t="s">
        <v>388</v>
      </c>
      <c r="AJ131" s="131"/>
      <c r="AK131" s="121" t="s">
        <v>388</v>
      </c>
      <c r="AL131" s="131"/>
      <c r="AM131" s="38">
        <v>1</v>
      </c>
      <c r="AN131" s="134"/>
      <c r="AO131" s="119" t="s">
        <v>403</v>
      </c>
      <c r="AP131" s="119">
        <f t="shared" si="7"/>
        <v>0</v>
      </c>
    </row>
    <row r="132" spans="1:42" ht="56.25" x14ac:dyDescent="0.2">
      <c r="A132" s="8">
        <v>130</v>
      </c>
      <c r="B132" s="4" t="s">
        <v>54</v>
      </c>
      <c r="C132" s="196" t="s">
        <v>616</v>
      </c>
      <c r="D132" s="4" t="s">
        <v>253</v>
      </c>
      <c r="E132" s="25" t="s">
        <v>227</v>
      </c>
      <c r="F132" s="3" t="s">
        <v>488</v>
      </c>
      <c r="G132" s="3" t="s">
        <v>457</v>
      </c>
      <c r="H132" s="4" t="s">
        <v>547</v>
      </c>
      <c r="I132" s="36" t="s">
        <v>466</v>
      </c>
      <c r="J132" s="38" t="s">
        <v>483</v>
      </c>
      <c r="K132" s="36"/>
      <c r="L132" s="36"/>
      <c r="M132" s="36"/>
      <c r="N132" s="36"/>
      <c r="O132" s="38"/>
      <c r="P132" s="38" t="s">
        <v>385</v>
      </c>
      <c r="Q132" s="38"/>
      <c r="R132" s="38" t="s">
        <v>385</v>
      </c>
      <c r="S132" s="125"/>
      <c r="T132" s="38" t="s">
        <v>385</v>
      </c>
      <c r="U132" s="125"/>
      <c r="V132" s="4" t="s">
        <v>13</v>
      </c>
      <c r="W132" s="8">
        <v>1</v>
      </c>
      <c r="X132" s="134"/>
      <c r="Y132" s="24" t="s">
        <v>232</v>
      </c>
      <c r="Z132" s="3" t="s">
        <v>230</v>
      </c>
      <c r="AA132" s="4" t="s">
        <v>555</v>
      </c>
      <c r="AB132" s="4" t="s">
        <v>476</v>
      </c>
      <c r="AC132" s="4" t="s">
        <v>477</v>
      </c>
      <c r="AD132" s="121" t="s">
        <v>388</v>
      </c>
      <c r="AE132" s="72"/>
      <c r="AF132" s="72"/>
      <c r="AG132" s="121" t="s">
        <v>388</v>
      </c>
      <c r="AH132" s="72"/>
      <c r="AI132" s="121" t="s">
        <v>388</v>
      </c>
      <c r="AJ132" s="131"/>
      <c r="AK132" s="121" t="s">
        <v>388</v>
      </c>
      <c r="AL132" s="131"/>
      <c r="AM132" s="38">
        <v>1</v>
      </c>
      <c r="AN132" s="134"/>
      <c r="AO132" s="119" t="s">
        <v>403</v>
      </c>
      <c r="AP132" s="119">
        <f t="shared" ref="AP132:AP150" si="8">(W132*X132)+(AM132*AN132)</f>
        <v>0</v>
      </c>
    </row>
    <row r="133" spans="1:42" ht="56.25" x14ac:dyDescent="0.2">
      <c r="A133" s="8">
        <v>131</v>
      </c>
      <c r="B133" s="4" t="s">
        <v>54</v>
      </c>
      <c r="C133" s="196" t="s">
        <v>616</v>
      </c>
      <c r="D133" s="4" t="s">
        <v>253</v>
      </c>
      <c r="E133" s="25" t="s">
        <v>228</v>
      </c>
      <c r="F133" s="3" t="s">
        <v>488</v>
      </c>
      <c r="G133" s="3" t="s">
        <v>457</v>
      </c>
      <c r="H133" s="4" t="s">
        <v>547</v>
      </c>
      <c r="I133" s="36" t="s">
        <v>466</v>
      </c>
      <c r="J133" s="38" t="s">
        <v>483</v>
      </c>
      <c r="K133" s="36"/>
      <c r="L133" s="36"/>
      <c r="M133" s="36"/>
      <c r="N133" s="36"/>
      <c r="O133" s="38"/>
      <c r="P133" s="38" t="s">
        <v>385</v>
      </c>
      <c r="Q133" s="36"/>
      <c r="R133" s="38" t="s">
        <v>385</v>
      </c>
      <c r="S133" s="125"/>
      <c r="T133" s="38" t="s">
        <v>385</v>
      </c>
      <c r="U133" s="125"/>
      <c r="V133" s="4" t="s">
        <v>13</v>
      </c>
      <c r="W133" s="8">
        <v>1</v>
      </c>
      <c r="X133" s="134"/>
      <c r="Y133" s="24" t="s">
        <v>232</v>
      </c>
      <c r="Z133" s="3" t="s">
        <v>230</v>
      </c>
      <c r="AA133" s="4" t="s">
        <v>555</v>
      </c>
      <c r="AB133" s="4" t="s">
        <v>476</v>
      </c>
      <c r="AC133" s="4" t="s">
        <v>477</v>
      </c>
      <c r="AD133" s="121" t="s">
        <v>388</v>
      </c>
      <c r="AE133" s="72"/>
      <c r="AF133" s="72"/>
      <c r="AG133" s="121" t="s">
        <v>388</v>
      </c>
      <c r="AH133" s="72"/>
      <c r="AI133" s="121" t="s">
        <v>388</v>
      </c>
      <c r="AJ133" s="131"/>
      <c r="AK133" s="121" t="s">
        <v>388</v>
      </c>
      <c r="AL133" s="131"/>
      <c r="AM133" s="38">
        <v>1</v>
      </c>
      <c r="AN133" s="134"/>
      <c r="AO133" s="119" t="s">
        <v>403</v>
      </c>
      <c r="AP133" s="119">
        <f t="shared" si="8"/>
        <v>0</v>
      </c>
    </row>
    <row r="134" spans="1:42" ht="45" x14ac:dyDescent="0.2">
      <c r="A134" s="8">
        <v>132</v>
      </c>
      <c r="B134" s="4" t="s">
        <v>54</v>
      </c>
      <c r="C134" s="196" t="s">
        <v>616</v>
      </c>
      <c r="D134" s="4" t="s">
        <v>47</v>
      </c>
      <c r="E134" s="26" t="s">
        <v>254</v>
      </c>
      <c r="F134" s="3" t="s">
        <v>488</v>
      </c>
      <c r="G134" s="24" t="s">
        <v>400</v>
      </c>
      <c r="H134" s="4" t="s">
        <v>547</v>
      </c>
      <c r="I134" s="36" t="s">
        <v>466</v>
      </c>
      <c r="J134" s="38" t="s">
        <v>478</v>
      </c>
      <c r="K134" s="36"/>
      <c r="L134" s="36"/>
      <c r="M134" s="36"/>
      <c r="N134" s="36"/>
      <c r="O134" s="38" t="s">
        <v>385</v>
      </c>
      <c r="P134" s="38" t="s">
        <v>385</v>
      </c>
      <c r="Q134" s="38"/>
      <c r="R134" s="38" t="s">
        <v>385</v>
      </c>
      <c r="S134" s="125"/>
      <c r="T134" s="38" t="s">
        <v>385</v>
      </c>
      <c r="U134" s="125"/>
      <c r="V134" s="4" t="s">
        <v>13</v>
      </c>
      <c r="W134" s="8">
        <v>1</v>
      </c>
      <c r="X134" s="134"/>
      <c r="Y134" s="24" t="s">
        <v>239</v>
      </c>
      <c r="Z134" s="3" t="s">
        <v>246</v>
      </c>
      <c r="AA134" s="4" t="s">
        <v>555</v>
      </c>
      <c r="AB134" s="4" t="s">
        <v>476</v>
      </c>
      <c r="AC134" s="4" t="s">
        <v>477</v>
      </c>
      <c r="AD134" s="121" t="s">
        <v>388</v>
      </c>
      <c r="AE134" s="72" t="s">
        <v>386</v>
      </c>
      <c r="AF134" s="72"/>
      <c r="AG134" s="121" t="s">
        <v>388</v>
      </c>
      <c r="AH134" s="72"/>
      <c r="AI134" s="121" t="s">
        <v>388</v>
      </c>
      <c r="AJ134" s="131"/>
      <c r="AK134" s="121" t="s">
        <v>388</v>
      </c>
      <c r="AL134" s="131"/>
      <c r="AM134" s="38">
        <v>1</v>
      </c>
      <c r="AN134" s="134"/>
      <c r="AO134" s="119" t="s">
        <v>403</v>
      </c>
      <c r="AP134" s="119">
        <f t="shared" si="8"/>
        <v>0</v>
      </c>
    </row>
    <row r="135" spans="1:42" ht="45" x14ac:dyDescent="0.2">
      <c r="A135" s="8">
        <v>133</v>
      </c>
      <c r="B135" s="4" t="s">
        <v>54</v>
      </c>
      <c r="C135" s="196" t="s">
        <v>616</v>
      </c>
      <c r="D135" s="4" t="s">
        <v>48</v>
      </c>
      <c r="E135" s="26" t="s">
        <v>255</v>
      </c>
      <c r="F135" s="3" t="s">
        <v>488</v>
      </c>
      <c r="G135" s="24" t="s">
        <v>400</v>
      </c>
      <c r="H135" s="4" t="s">
        <v>547</v>
      </c>
      <c r="I135" s="36" t="s">
        <v>466</v>
      </c>
      <c r="J135" s="38" t="s">
        <v>478</v>
      </c>
      <c r="K135" s="36"/>
      <c r="L135" s="36"/>
      <c r="M135" s="36"/>
      <c r="N135" s="36"/>
      <c r="O135" s="38" t="s">
        <v>385</v>
      </c>
      <c r="P135" s="38" t="s">
        <v>385</v>
      </c>
      <c r="Q135" s="38"/>
      <c r="R135" s="38" t="s">
        <v>385</v>
      </c>
      <c r="S135" s="125"/>
      <c r="T135" s="38" t="s">
        <v>385</v>
      </c>
      <c r="U135" s="125"/>
      <c r="V135" s="4" t="s">
        <v>13</v>
      </c>
      <c r="W135" s="8">
        <v>1</v>
      </c>
      <c r="X135" s="134"/>
      <c r="Y135" s="24" t="s">
        <v>239</v>
      </c>
      <c r="Z135" s="3" t="s">
        <v>246</v>
      </c>
      <c r="AA135" s="4" t="s">
        <v>555</v>
      </c>
      <c r="AB135" s="4" t="s">
        <v>476</v>
      </c>
      <c r="AC135" s="4" t="s">
        <v>477</v>
      </c>
      <c r="AD135" s="121" t="s">
        <v>388</v>
      </c>
      <c r="AE135" s="72" t="s">
        <v>386</v>
      </c>
      <c r="AF135" s="72"/>
      <c r="AG135" s="121" t="s">
        <v>388</v>
      </c>
      <c r="AH135" s="72"/>
      <c r="AI135" s="121" t="s">
        <v>388</v>
      </c>
      <c r="AJ135" s="131"/>
      <c r="AK135" s="121" t="s">
        <v>388</v>
      </c>
      <c r="AL135" s="131"/>
      <c r="AM135" s="38">
        <v>1</v>
      </c>
      <c r="AN135" s="134"/>
      <c r="AO135" s="119" t="s">
        <v>403</v>
      </c>
      <c r="AP135" s="119">
        <f t="shared" si="8"/>
        <v>0</v>
      </c>
    </row>
    <row r="136" spans="1:42" ht="45" x14ac:dyDescent="0.2">
      <c r="A136" s="8">
        <v>134</v>
      </c>
      <c r="B136" s="4" t="s">
        <v>54</v>
      </c>
      <c r="C136" s="196" t="s">
        <v>616</v>
      </c>
      <c r="D136" s="4" t="s">
        <v>47</v>
      </c>
      <c r="E136" s="26" t="s">
        <v>256</v>
      </c>
      <c r="F136" s="3" t="s">
        <v>488</v>
      </c>
      <c r="G136" s="24" t="s">
        <v>400</v>
      </c>
      <c r="H136" s="4" t="s">
        <v>547</v>
      </c>
      <c r="I136" s="36" t="s">
        <v>466</v>
      </c>
      <c r="J136" s="38" t="s">
        <v>478</v>
      </c>
      <c r="K136" s="36"/>
      <c r="L136" s="36"/>
      <c r="M136" s="36"/>
      <c r="N136" s="36"/>
      <c r="O136" s="38" t="s">
        <v>385</v>
      </c>
      <c r="P136" s="38" t="s">
        <v>385</v>
      </c>
      <c r="Q136" s="38"/>
      <c r="R136" s="38" t="s">
        <v>385</v>
      </c>
      <c r="S136" s="125"/>
      <c r="T136" s="38" t="s">
        <v>385</v>
      </c>
      <c r="U136" s="125"/>
      <c r="V136" s="4" t="s">
        <v>13</v>
      </c>
      <c r="W136" s="8">
        <v>1</v>
      </c>
      <c r="X136" s="134"/>
      <c r="Y136" s="24" t="s">
        <v>240</v>
      </c>
      <c r="Z136" s="3" t="s">
        <v>247</v>
      </c>
      <c r="AA136" s="4" t="s">
        <v>555</v>
      </c>
      <c r="AB136" s="4" t="s">
        <v>476</v>
      </c>
      <c r="AC136" s="4" t="s">
        <v>477</v>
      </c>
      <c r="AD136" s="121" t="s">
        <v>388</v>
      </c>
      <c r="AE136" s="72" t="s">
        <v>386</v>
      </c>
      <c r="AF136" s="72"/>
      <c r="AG136" s="121" t="s">
        <v>388</v>
      </c>
      <c r="AH136" s="72"/>
      <c r="AI136" s="121" t="s">
        <v>388</v>
      </c>
      <c r="AJ136" s="131"/>
      <c r="AK136" s="121" t="s">
        <v>388</v>
      </c>
      <c r="AL136" s="131"/>
      <c r="AM136" s="38">
        <v>1</v>
      </c>
      <c r="AN136" s="134"/>
      <c r="AO136" s="119" t="s">
        <v>403</v>
      </c>
      <c r="AP136" s="119">
        <f t="shared" si="8"/>
        <v>0</v>
      </c>
    </row>
    <row r="137" spans="1:42" ht="45" x14ac:dyDescent="0.2">
      <c r="A137" s="8">
        <v>135</v>
      </c>
      <c r="B137" s="4" t="s">
        <v>54</v>
      </c>
      <c r="C137" s="196" t="s">
        <v>616</v>
      </c>
      <c r="D137" s="4" t="s">
        <v>47</v>
      </c>
      <c r="E137" s="26" t="s">
        <v>257</v>
      </c>
      <c r="F137" s="3" t="s">
        <v>488</v>
      </c>
      <c r="G137" s="24" t="s">
        <v>400</v>
      </c>
      <c r="H137" s="4" t="s">
        <v>547</v>
      </c>
      <c r="I137" s="36" t="s">
        <v>466</v>
      </c>
      <c r="J137" s="38" t="s">
        <v>478</v>
      </c>
      <c r="K137" s="36"/>
      <c r="L137" s="36"/>
      <c r="M137" s="36"/>
      <c r="N137" s="36"/>
      <c r="O137" s="38" t="s">
        <v>385</v>
      </c>
      <c r="P137" s="38" t="s">
        <v>385</v>
      </c>
      <c r="Q137" s="38"/>
      <c r="R137" s="38" t="s">
        <v>385</v>
      </c>
      <c r="S137" s="125"/>
      <c r="T137" s="38" t="s">
        <v>385</v>
      </c>
      <c r="U137" s="125"/>
      <c r="V137" s="4" t="s">
        <v>13</v>
      </c>
      <c r="W137" s="8">
        <v>1</v>
      </c>
      <c r="X137" s="134"/>
      <c r="Y137" s="24" t="s">
        <v>241</v>
      </c>
      <c r="Z137" s="3" t="s">
        <v>247</v>
      </c>
      <c r="AA137" s="4" t="s">
        <v>555</v>
      </c>
      <c r="AB137" s="4" t="s">
        <v>476</v>
      </c>
      <c r="AC137" s="4" t="s">
        <v>477</v>
      </c>
      <c r="AD137" s="121" t="s">
        <v>388</v>
      </c>
      <c r="AE137" s="72" t="s">
        <v>386</v>
      </c>
      <c r="AF137" s="72"/>
      <c r="AG137" s="121" t="s">
        <v>388</v>
      </c>
      <c r="AH137" s="72"/>
      <c r="AI137" s="121" t="s">
        <v>388</v>
      </c>
      <c r="AJ137" s="131"/>
      <c r="AK137" s="121" t="s">
        <v>388</v>
      </c>
      <c r="AL137" s="131"/>
      <c r="AM137" s="38">
        <v>1</v>
      </c>
      <c r="AN137" s="134"/>
      <c r="AO137" s="119" t="s">
        <v>403</v>
      </c>
      <c r="AP137" s="119">
        <f t="shared" si="8"/>
        <v>0</v>
      </c>
    </row>
    <row r="138" spans="1:42" ht="45" x14ac:dyDescent="0.2">
      <c r="A138" s="8">
        <v>136</v>
      </c>
      <c r="B138" s="4" t="s">
        <v>54</v>
      </c>
      <c r="C138" s="196" t="s">
        <v>616</v>
      </c>
      <c r="D138" s="4" t="s">
        <v>47</v>
      </c>
      <c r="E138" s="26" t="s">
        <v>258</v>
      </c>
      <c r="F138" s="3" t="s">
        <v>488</v>
      </c>
      <c r="G138" s="24" t="s">
        <v>400</v>
      </c>
      <c r="H138" s="4" t="s">
        <v>547</v>
      </c>
      <c r="I138" s="36" t="s">
        <v>466</v>
      </c>
      <c r="J138" s="38" t="s">
        <v>478</v>
      </c>
      <c r="K138" s="36"/>
      <c r="L138" s="36"/>
      <c r="M138" s="36"/>
      <c r="N138" s="36"/>
      <c r="O138" s="38" t="s">
        <v>385</v>
      </c>
      <c r="P138" s="38" t="s">
        <v>385</v>
      </c>
      <c r="Q138" s="38"/>
      <c r="R138" s="38" t="s">
        <v>385</v>
      </c>
      <c r="S138" s="125"/>
      <c r="T138" s="38" t="s">
        <v>385</v>
      </c>
      <c r="U138" s="125"/>
      <c r="V138" s="4" t="s">
        <v>13</v>
      </c>
      <c r="W138" s="8">
        <v>1</v>
      </c>
      <c r="X138" s="134"/>
      <c r="Y138" s="24" t="s">
        <v>242</v>
      </c>
      <c r="Z138" s="3" t="s">
        <v>248</v>
      </c>
      <c r="AA138" s="4" t="s">
        <v>555</v>
      </c>
      <c r="AB138" s="4" t="s">
        <v>476</v>
      </c>
      <c r="AC138" s="4" t="s">
        <v>477</v>
      </c>
      <c r="AD138" s="121" t="s">
        <v>388</v>
      </c>
      <c r="AE138" s="72" t="s">
        <v>386</v>
      </c>
      <c r="AF138" s="72"/>
      <c r="AG138" s="121" t="s">
        <v>388</v>
      </c>
      <c r="AH138" s="72"/>
      <c r="AI138" s="121" t="s">
        <v>388</v>
      </c>
      <c r="AJ138" s="131"/>
      <c r="AK138" s="121" t="s">
        <v>388</v>
      </c>
      <c r="AL138" s="131"/>
      <c r="AM138" s="38">
        <v>1</v>
      </c>
      <c r="AN138" s="134"/>
      <c r="AO138" s="119" t="s">
        <v>403</v>
      </c>
      <c r="AP138" s="119">
        <f t="shared" si="8"/>
        <v>0</v>
      </c>
    </row>
    <row r="139" spans="1:42" ht="45" x14ac:dyDescent="0.2">
      <c r="A139" s="8">
        <v>137</v>
      </c>
      <c r="B139" s="4" t="s">
        <v>54</v>
      </c>
      <c r="C139" s="196" t="s">
        <v>616</v>
      </c>
      <c r="D139" s="4" t="s">
        <v>47</v>
      </c>
      <c r="E139" s="26" t="s">
        <v>259</v>
      </c>
      <c r="F139" s="3" t="s">
        <v>488</v>
      </c>
      <c r="G139" s="24" t="s">
        <v>400</v>
      </c>
      <c r="H139" s="4" t="s">
        <v>547</v>
      </c>
      <c r="I139" s="36" t="s">
        <v>466</v>
      </c>
      <c r="J139" s="38" t="s">
        <v>478</v>
      </c>
      <c r="K139" s="36"/>
      <c r="L139" s="36"/>
      <c r="M139" s="36"/>
      <c r="N139" s="36"/>
      <c r="O139" s="38" t="s">
        <v>385</v>
      </c>
      <c r="P139" s="38" t="s">
        <v>385</v>
      </c>
      <c r="Q139" s="38"/>
      <c r="R139" s="38" t="s">
        <v>385</v>
      </c>
      <c r="S139" s="125"/>
      <c r="T139" s="38" t="s">
        <v>385</v>
      </c>
      <c r="U139" s="125"/>
      <c r="V139" s="4" t="s">
        <v>13</v>
      </c>
      <c r="W139" s="8">
        <v>1</v>
      </c>
      <c r="X139" s="134"/>
      <c r="Y139" s="24" t="s">
        <v>243</v>
      </c>
      <c r="Z139" s="3" t="s">
        <v>250</v>
      </c>
      <c r="AA139" s="4" t="s">
        <v>555</v>
      </c>
      <c r="AB139" s="4" t="s">
        <v>476</v>
      </c>
      <c r="AC139" s="4" t="s">
        <v>477</v>
      </c>
      <c r="AD139" s="121" t="s">
        <v>388</v>
      </c>
      <c r="AE139" s="72" t="s">
        <v>386</v>
      </c>
      <c r="AF139" s="72"/>
      <c r="AG139" s="121" t="s">
        <v>388</v>
      </c>
      <c r="AH139" s="72"/>
      <c r="AI139" s="121" t="s">
        <v>388</v>
      </c>
      <c r="AJ139" s="131"/>
      <c r="AK139" s="121" t="s">
        <v>388</v>
      </c>
      <c r="AL139" s="131"/>
      <c r="AM139" s="38">
        <v>1</v>
      </c>
      <c r="AN139" s="134"/>
      <c r="AO139" s="119" t="s">
        <v>403</v>
      </c>
      <c r="AP139" s="119">
        <f t="shared" si="8"/>
        <v>0</v>
      </c>
    </row>
    <row r="140" spans="1:42" ht="45" x14ac:dyDescent="0.2">
      <c r="A140" s="8">
        <v>138</v>
      </c>
      <c r="B140" s="4" t="s">
        <v>54</v>
      </c>
      <c r="C140" s="196" t="s">
        <v>616</v>
      </c>
      <c r="D140" s="4" t="s">
        <v>47</v>
      </c>
      <c r="E140" s="26" t="s">
        <v>260</v>
      </c>
      <c r="F140" s="3" t="s">
        <v>488</v>
      </c>
      <c r="G140" s="24" t="s">
        <v>400</v>
      </c>
      <c r="H140" s="4" t="s">
        <v>547</v>
      </c>
      <c r="I140" s="36" t="s">
        <v>466</v>
      </c>
      <c r="J140" s="38" t="s">
        <v>478</v>
      </c>
      <c r="K140" s="36"/>
      <c r="L140" s="36"/>
      <c r="M140" s="36"/>
      <c r="N140" s="36"/>
      <c r="O140" s="38" t="s">
        <v>385</v>
      </c>
      <c r="P140" s="38" t="s">
        <v>385</v>
      </c>
      <c r="Q140" s="38"/>
      <c r="R140" s="38" t="s">
        <v>385</v>
      </c>
      <c r="S140" s="125"/>
      <c r="T140" s="38" t="s">
        <v>385</v>
      </c>
      <c r="U140" s="125"/>
      <c r="V140" s="4" t="s">
        <v>13</v>
      </c>
      <c r="W140" s="8">
        <v>1</v>
      </c>
      <c r="X140" s="134"/>
      <c r="Y140" s="24" t="s">
        <v>243</v>
      </c>
      <c r="Z140" s="3" t="s">
        <v>247</v>
      </c>
      <c r="AA140" s="4" t="s">
        <v>555</v>
      </c>
      <c r="AB140" s="4" t="s">
        <v>476</v>
      </c>
      <c r="AC140" s="4" t="s">
        <v>477</v>
      </c>
      <c r="AD140" s="121" t="s">
        <v>388</v>
      </c>
      <c r="AE140" s="72" t="s">
        <v>386</v>
      </c>
      <c r="AF140" s="72"/>
      <c r="AG140" s="121" t="s">
        <v>388</v>
      </c>
      <c r="AH140" s="72"/>
      <c r="AI140" s="121" t="s">
        <v>388</v>
      </c>
      <c r="AJ140" s="131"/>
      <c r="AK140" s="121" t="s">
        <v>388</v>
      </c>
      <c r="AL140" s="131"/>
      <c r="AM140" s="38">
        <v>1</v>
      </c>
      <c r="AN140" s="134"/>
      <c r="AO140" s="119" t="s">
        <v>403</v>
      </c>
      <c r="AP140" s="119">
        <f t="shared" si="8"/>
        <v>0</v>
      </c>
    </row>
    <row r="141" spans="1:42" ht="45" x14ac:dyDescent="0.2">
      <c r="A141" s="8">
        <v>139</v>
      </c>
      <c r="B141" s="4" t="s">
        <v>54</v>
      </c>
      <c r="C141" s="196" t="s">
        <v>616</v>
      </c>
      <c r="D141" s="4" t="s">
        <v>47</v>
      </c>
      <c r="E141" s="26" t="s">
        <v>538</v>
      </c>
      <c r="F141" s="3"/>
      <c r="G141" s="24" t="s">
        <v>400</v>
      </c>
      <c r="H141" s="4" t="s">
        <v>547</v>
      </c>
      <c r="I141" s="36"/>
      <c r="J141" s="38"/>
      <c r="K141" s="36"/>
      <c r="L141" s="36"/>
      <c r="M141" s="36"/>
      <c r="N141" s="36"/>
      <c r="O141" s="38"/>
      <c r="P141" s="38"/>
      <c r="Q141" s="38"/>
      <c r="R141" s="38" t="s">
        <v>385</v>
      </c>
      <c r="S141" s="125"/>
      <c r="T141" s="38" t="s">
        <v>385</v>
      </c>
      <c r="U141" s="125"/>
      <c r="V141" s="4" t="s">
        <v>13</v>
      </c>
      <c r="W141" s="8">
        <v>1</v>
      </c>
      <c r="X141" s="134"/>
      <c r="Y141" s="24" t="s">
        <v>243</v>
      </c>
      <c r="Z141" s="3" t="s">
        <v>247</v>
      </c>
      <c r="AA141" s="4" t="s">
        <v>555</v>
      </c>
      <c r="AB141" s="4" t="s">
        <v>476</v>
      </c>
      <c r="AC141" s="4" t="s">
        <v>477</v>
      </c>
      <c r="AD141" s="121"/>
      <c r="AE141" s="72"/>
      <c r="AF141" s="72"/>
      <c r="AG141" s="121"/>
      <c r="AH141" s="72"/>
      <c r="AI141" s="121" t="s">
        <v>388</v>
      </c>
      <c r="AJ141" s="131"/>
      <c r="AK141" s="121" t="s">
        <v>388</v>
      </c>
      <c r="AL141" s="131"/>
      <c r="AM141" s="38">
        <v>1</v>
      </c>
      <c r="AN141" s="134"/>
      <c r="AO141" s="119" t="s">
        <v>403</v>
      </c>
      <c r="AP141" s="119">
        <f t="shared" si="8"/>
        <v>0</v>
      </c>
    </row>
    <row r="142" spans="1:42" ht="45" x14ac:dyDescent="0.2">
      <c r="A142" s="8">
        <v>140</v>
      </c>
      <c r="B142" s="4" t="s">
        <v>54</v>
      </c>
      <c r="C142" s="196" t="s">
        <v>616</v>
      </c>
      <c r="D142" s="4" t="s">
        <v>47</v>
      </c>
      <c r="E142" s="26" t="s">
        <v>261</v>
      </c>
      <c r="F142" s="3" t="s">
        <v>488</v>
      </c>
      <c r="G142" s="24" t="s">
        <v>400</v>
      </c>
      <c r="H142" s="4" t="s">
        <v>547</v>
      </c>
      <c r="I142" s="36" t="s">
        <v>466</v>
      </c>
      <c r="J142" s="38" t="s">
        <v>478</v>
      </c>
      <c r="K142" s="36"/>
      <c r="L142" s="36"/>
      <c r="M142" s="36"/>
      <c r="N142" s="36"/>
      <c r="O142" s="38" t="s">
        <v>385</v>
      </c>
      <c r="P142" s="38" t="s">
        <v>385</v>
      </c>
      <c r="Q142" s="38"/>
      <c r="R142" s="38" t="s">
        <v>385</v>
      </c>
      <c r="S142" s="125"/>
      <c r="T142" s="38" t="s">
        <v>385</v>
      </c>
      <c r="U142" s="125"/>
      <c r="V142" s="4" t="s">
        <v>13</v>
      </c>
      <c r="W142" s="8">
        <v>1</v>
      </c>
      <c r="X142" s="134"/>
      <c r="Y142" s="24" t="s">
        <v>244</v>
      </c>
      <c r="Z142" s="3" t="s">
        <v>249</v>
      </c>
      <c r="AA142" s="4" t="s">
        <v>555</v>
      </c>
      <c r="AB142" s="4" t="s">
        <v>476</v>
      </c>
      <c r="AC142" s="4" t="s">
        <v>477</v>
      </c>
      <c r="AD142" s="121" t="s">
        <v>388</v>
      </c>
      <c r="AE142" s="72" t="s">
        <v>386</v>
      </c>
      <c r="AF142" s="72"/>
      <c r="AG142" s="121" t="s">
        <v>388</v>
      </c>
      <c r="AH142" s="72"/>
      <c r="AI142" s="121" t="s">
        <v>388</v>
      </c>
      <c r="AJ142" s="131"/>
      <c r="AK142" s="121" t="s">
        <v>388</v>
      </c>
      <c r="AL142" s="131"/>
      <c r="AM142" s="38">
        <v>1</v>
      </c>
      <c r="AN142" s="134"/>
      <c r="AO142" s="119" t="s">
        <v>403</v>
      </c>
      <c r="AP142" s="119">
        <f t="shared" si="8"/>
        <v>0</v>
      </c>
    </row>
    <row r="143" spans="1:42" ht="45" x14ac:dyDescent="0.2">
      <c r="A143" s="8">
        <v>141</v>
      </c>
      <c r="B143" s="4" t="s">
        <v>54</v>
      </c>
      <c r="C143" s="196" t="s">
        <v>616</v>
      </c>
      <c r="D143" s="4" t="s">
        <v>48</v>
      </c>
      <c r="E143" s="26" t="s">
        <v>262</v>
      </c>
      <c r="F143" s="3" t="s">
        <v>488</v>
      </c>
      <c r="G143" s="24" t="s">
        <v>400</v>
      </c>
      <c r="H143" s="4" t="s">
        <v>547</v>
      </c>
      <c r="I143" s="36" t="s">
        <v>466</v>
      </c>
      <c r="J143" s="38" t="s">
        <v>478</v>
      </c>
      <c r="K143" s="36"/>
      <c r="L143" s="36"/>
      <c r="M143" s="36"/>
      <c r="N143" s="36"/>
      <c r="O143" s="38" t="s">
        <v>385</v>
      </c>
      <c r="P143" s="38" t="s">
        <v>385</v>
      </c>
      <c r="Q143" s="38"/>
      <c r="R143" s="38" t="s">
        <v>385</v>
      </c>
      <c r="S143" s="125"/>
      <c r="T143" s="38" t="s">
        <v>385</v>
      </c>
      <c r="U143" s="125"/>
      <c r="V143" s="4" t="s">
        <v>13</v>
      </c>
      <c r="W143" s="8">
        <v>1</v>
      </c>
      <c r="X143" s="134"/>
      <c r="Y143" s="24" t="s">
        <v>240</v>
      </c>
      <c r="Z143" s="3" t="s">
        <v>247</v>
      </c>
      <c r="AA143" s="4" t="s">
        <v>555</v>
      </c>
      <c r="AB143" s="4" t="s">
        <v>476</v>
      </c>
      <c r="AC143" s="4" t="s">
        <v>477</v>
      </c>
      <c r="AD143" s="121" t="s">
        <v>388</v>
      </c>
      <c r="AE143" s="72" t="s">
        <v>386</v>
      </c>
      <c r="AF143" s="72"/>
      <c r="AG143" s="121" t="s">
        <v>388</v>
      </c>
      <c r="AH143" s="72"/>
      <c r="AI143" s="121" t="s">
        <v>388</v>
      </c>
      <c r="AJ143" s="131"/>
      <c r="AK143" s="121" t="s">
        <v>388</v>
      </c>
      <c r="AL143" s="131"/>
      <c r="AM143" s="38">
        <v>1</v>
      </c>
      <c r="AN143" s="134"/>
      <c r="AO143" s="119" t="s">
        <v>403</v>
      </c>
      <c r="AP143" s="119">
        <f t="shared" si="8"/>
        <v>0</v>
      </c>
    </row>
    <row r="144" spans="1:42" ht="45" x14ac:dyDescent="0.2">
      <c r="A144" s="8">
        <v>142</v>
      </c>
      <c r="B144" s="4" t="s">
        <v>54</v>
      </c>
      <c r="C144" s="196" t="s">
        <v>616</v>
      </c>
      <c r="D144" s="4" t="s">
        <v>48</v>
      </c>
      <c r="E144" s="26" t="s">
        <v>263</v>
      </c>
      <c r="F144" s="3" t="s">
        <v>488</v>
      </c>
      <c r="G144" s="24" t="s">
        <v>400</v>
      </c>
      <c r="H144" s="4" t="s">
        <v>547</v>
      </c>
      <c r="I144" s="36" t="s">
        <v>466</v>
      </c>
      <c r="J144" s="38" t="s">
        <v>478</v>
      </c>
      <c r="K144" s="36"/>
      <c r="L144" s="36"/>
      <c r="M144" s="36"/>
      <c r="N144" s="36"/>
      <c r="O144" s="38" t="s">
        <v>385</v>
      </c>
      <c r="P144" s="38" t="s">
        <v>385</v>
      </c>
      <c r="Q144" s="38"/>
      <c r="R144" s="38" t="s">
        <v>385</v>
      </c>
      <c r="S144" s="125"/>
      <c r="T144" s="38" t="s">
        <v>385</v>
      </c>
      <c r="U144" s="125"/>
      <c r="V144" s="4" t="s">
        <v>13</v>
      </c>
      <c r="W144" s="8">
        <v>1</v>
      </c>
      <c r="X144" s="134"/>
      <c r="Y144" s="24" t="s">
        <v>240</v>
      </c>
      <c r="Z144" s="3" t="s">
        <v>248</v>
      </c>
      <c r="AA144" s="4" t="s">
        <v>555</v>
      </c>
      <c r="AB144" s="4" t="s">
        <v>476</v>
      </c>
      <c r="AC144" s="4" t="s">
        <v>477</v>
      </c>
      <c r="AD144" s="121" t="s">
        <v>388</v>
      </c>
      <c r="AE144" s="72" t="s">
        <v>386</v>
      </c>
      <c r="AF144" s="72"/>
      <c r="AG144" s="121" t="s">
        <v>388</v>
      </c>
      <c r="AH144" s="72"/>
      <c r="AI144" s="121" t="s">
        <v>388</v>
      </c>
      <c r="AJ144" s="131"/>
      <c r="AK144" s="121" t="s">
        <v>388</v>
      </c>
      <c r="AL144" s="131"/>
      <c r="AM144" s="38">
        <v>1</v>
      </c>
      <c r="AN144" s="134"/>
      <c r="AO144" s="119" t="s">
        <v>403</v>
      </c>
      <c r="AP144" s="119">
        <f t="shared" si="8"/>
        <v>0</v>
      </c>
    </row>
    <row r="145" spans="1:42" ht="45" x14ac:dyDescent="0.2">
      <c r="A145" s="8">
        <v>143</v>
      </c>
      <c r="B145" s="4" t="s">
        <v>54</v>
      </c>
      <c r="C145" s="196" t="s">
        <v>616</v>
      </c>
      <c r="D145" s="4" t="s">
        <v>48</v>
      </c>
      <c r="E145" s="26" t="s">
        <v>269</v>
      </c>
      <c r="F145" s="3" t="s">
        <v>488</v>
      </c>
      <c r="G145" s="24" t="s">
        <v>400</v>
      </c>
      <c r="H145" s="4" t="s">
        <v>547</v>
      </c>
      <c r="I145" s="36" t="s">
        <v>466</v>
      </c>
      <c r="J145" s="38" t="s">
        <v>478</v>
      </c>
      <c r="K145" s="36"/>
      <c r="L145" s="36"/>
      <c r="M145" s="36"/>
      <c r="N145" s="36"/>
      <c r="O145" s="38" t="s">
        <v>385</v>
      </c>
      <c r="P145" s="38" t="s">
        <v>385</v>
      </c>
      <c r="Q145" s="38"/>
      <c r="R145" s="38" t="s">
        <v>385</v>
      </c>
      <c r="S145" s="125"/>
      <c r="T145" s="38" t="s">
        <v>385</v>
      </c>
      <c r="U145" s="125"/>
      <c r="V145" s="4" t="s">
        <v>13</v>
      </c>
      <c r="W145" s="8">
        <v>1</v>
      </c>
      <c r="X145" s="134"/>
      <c r="Y145" s="24" t="s">
        <v>241</v>
      </c>
      <c r="Z145" s="3" t="s">
        <v>247</v>
      </c>
      <c r="AA145" s="4" t="s">
        <v>555</v>
      </c>
      <c r="AB145" s="4" t="s">
        <v>476</v>
      </c>
      <c r="AC145" s="4" t="s">
        <v>477</v>
      </c>
      <c r="AD145" s="121" t="s">
        <v>388</v>
      </c>
      <c r="AE145" s="72" t="s">
        <v>386</v>
      </c>
      <c r="AF145" s="72"/>
      <c r="AG145" s="121" t="s">
        <v>388</v>
      </c>
      <c r="AH145" s="72"/>
      <c r="AI145" s="121" t="s">
        <v>388</v>
      </c>
      <c r="AJ145" s="131"/>
      <c r="AK145" s="121" t="s">
        <v>388</v>
      </c>
      <c r="AL145" s="131"/>
      <c r="AM145" s="38">
        <v>1</v>
      </c>
      <c r="AN145" s="134"/>
      <c r="AO145" s="119" t="s">
        <v>403</v>
      </c>
      <c r="AP145" s="119">
        <f t="shared" si="8"/>
        <v>0</v>
      </c>
    </row>
    <row r="146" spans="1:42" ht="45" x14ac:dyDescent="0.2">
      <c r="A146" s="8">
        <v>144</v>
      </c>
      <c r="B146" s="4" t="s">
        <v>54</v>
      </c>
      <c r="C146" s="196" t="s">
        <v>616</v>
      </c>
      <c r="D146" s="4" t="s">
        <v>48</v>
      </c>
      <c r="E146" s="26" t="s">
        <v>266</v>
      </c>
      <c r="F146" s="3" t="s">
        <v>488</v>
      </c>
      <c r="G146" s="24" t="s">
        <v>400</v>
      </c>
      <c r="H146" s="4" t="s">
        <v>547</v>
      </c>
      <c r="I146" s="36" t="s">
        <v>466</v>
      </c>
      <c r="J146" s="38" t="s">
        <v>478</v>
      </c>
      <c r="K146" s="36"/>
      <c r="L146" s="36"/>
      <c r="M146" s="36"/>
      <c r="N146" s="36"/>
      <c r="O146" s="38" t="s">
        <v>385</v>
      </c>
      <c r="P146" s="38" t="s">
        <v>385</v>
      </c>
      <c r="Q146" s="38"/>
      <c r="R146" s="38" t="s">
        <v>385</v>
      </c>
      <c r="S146" s="125"/>
      <c r="T146" s="38" t="s">
        <v>385</v>
      </c>
      <c r="U146" s="125"/>
      <c r="V146" s="4" t="s">
        <v>13</v>
      </c>
      <c r="W146" s="8">
        <v>1</v>
      </c>
      <c r="X146" s="134"/>
      <c r="Y146" s="24" t="s">
        <v>243</v>
      </c>
      <c r="Z146" s="3" t="s">
        <v>250</v>
      </c>
      <c r="AA146" s="4" t="s">
        <v>555</v>
      </c>
      <c r="AB146" s="4" t="s">
        <v>476</v>
      </c>
      <c r="AC146" s="4" t="s">
        <v>477</v>
      </c>
      <c r="AD146" s="121" t="s">
        <v>388</v>
      </c>
      <c r="AE146" s="72" t="s">
        <v>386</v>
      </c>
      <c r="AF146" s="72"/>
      <c r="AG146" s="121" t="s">
        <v>388</v>
      </c>
      <c r="AH146" s="72"/>
      <c r="AI146" s="121" t="s">
        <v>388</v>
      </c>
      <c r="AJ146" s="131"/>
      <c r="AK146" s="121" t="s">
        <v>388</v>
      </c>
      <c r="AL146" s="131"/>
      <c r="AM146" s="38">
        <v>1</v>
      </c>
      <c r="AN146" s="134"/>
      <c r="AO146" s="119" t="s">
        <v>403</v>
      </c>
      <c r="AP146" s="119">
        <f t="shared" si="8"/>
        <v>0</v>
      </c>
    </row>
    <row r="147" spans="1:42" ht="45" x14ac:dyDescent="0.2">
      <c r="A147" s="8">
        <v>145</v>
      </c>
      <c r="B147" s="4" t="s">
        <v>54</v>
      </c>
      <c r="C147" s="196" t="s">
        <v>616</v>
      </c>
      <c r="D147" s="4" t="s">
        <v>48</v>
      </c>
      <c r="E147" s="26" t="s">
        <v>264</v>
      </c>
      <c r="F147" s="3" t="s">
        <v>488</v>
      </c>
      <c r="G147" s="24" t="s">
        <v>400</v>
      </c>
      <c r="H147" s="4" t="s">
        <v>547</v>
      </c>
      <c r="I147" s="36" t="s">
        <v>466</v>
      </c>
      <c r="J147" s="38" t="s">
        <v>478</v>
      </c>
      <c r="K147" s="36"/>
      <c r="L147" s="36"/>
      <c r="M147" s="36"/>
      <c r="N147" s="36"/>
      <c r="O147" s="38" t="s">
        <v>385</v>
      </c>
      <c r="P147" s="38" t="s">
        <v>385</v>
      </c>
      <c r="Q147" s="38"/>
      <c r="R147" s="38" t="s">
        <v>385</v>
      </c>
      <c r="S147" s="125"/>
      <c r="T147" s="38" t="s">
        <v>385</v>
      </c>
      <c r="U147" s="125"/>
      <c r="V147" s="4" t="s">
        <v>13</v>
      </c>
      <c r="W147" s="8">
        <v>1</v>
      </c>
      <c r="X147" s="134"/>
      <c r="Y147" s="24" t="s">
        <v>243</v>
      </c>
      <c r="Z147" s="3" t="s">
        <v>247</v>
      </c>
      <c r="AA147" s="4" t="s">
        <v>555</v>
      </c>
      <c r="AB147" s="4" t="s">
        <v>476</v>
      </c>
      <c r="AC147" s="4" t="s">
        <v>477</v>
      </c>
      <c r="AD147" s="121" t="s">
        <v>388</v>
      </c>
      <c r="AE147" s="72" t="s">
        <v>386</v>
      </c>
      <c r="AF147" s="72"/>
      <c r="AG147" s="121" t="s">
        <v>388</v>
      </c>
      <c r="AH147" s="72"/>
      <c r="AI147" s="121" t="s">
        <v>388</v>
      </c>
      <c r="AJ147" s="131"/>
      <c r="AK147" s="121" t="s">
        <v>388</v>
      </c>
      <c r="AL147" s="131"/>
      <c r="AM147" s="38">
        <v>1</v>
      </c>
      <c r="AN147" s="134"/>
      <c r="AO147" s="119" t="s">
        <v>403</v>
      </c>
      <c r="AP147" s="119">
        <f t="shared" si="8"/>
        <v>0</v>
      </c>
    </row>
    <row r="148" spans="1:42" ht="45" x14ac:dyDescent="0.2">
      <c r="A148" s="8">
        <v>146</v>
      </c>
      <c r="B148" s="4" t="s">
        <v>54</v>
      </c>
      <c r="C148" s="196" t="s">
        <v>616</v>
      </c>
      <c r="D148" s="4" t="s">
        <v>48</v>
      </c>
      <c r="E148" s="26" t="s">
        <v>265</v>
      </c>
      <c r="F148" s="3" t="s">
        <v>488</v>
      </c>
      <c r="G148" s="24" t="s">
        <v>400</v>
      </c>
      <c r="H148" s="4" t="s">
        <v>547</v>
      </c>
      <c r="I148" s="36" t="s">
        <v>466</v>
      </c>
      <c r="J148" s="38" t="s">
        <v>478</v>
      </c>
      <c r="K148" s="36"/>
      <c r="L148" s="36"/>
      <c r="M148" s="36"/>
      <c r="N148" s="36"/>
      <c r="O148" s="38" t="s">
        <v>385</v>
      </c>
      <c r="P148" s="38" t="s">
        <v>385</v>
      </c>
      <c r="Q148" s="38"/>
      <c r="R148" s="38" t="s">
        <v>385</v>
      </c>
      <c r="S148" s="125"/>
      <c r="T148" s="38" t="s">
        <v>385</v>
      </c>
      <c r="U148" s="125"/>
      <c r="V148" s="4" t="s">
        <v>13</v>
      </c>
      <c r="W148" s="8">
        <v>1</v>
      </c>
      <c r="X148" s="134"/>
      <c r="Y148" s="24" t="s">
        <v>243</v>
      </c>
      <c r="Z148" s="3" t="s">
        <v>247</v>
      </c>
      <c r="AA148" s="4" t="s">
        <v>555</v>
      </c>
      <c r="AB148" s="4" t="s">
        <v>476</v>
      </c>
      <c r="AC148" s="4" t="s">
        <v>477</v>
      </c>
      <c r="AD148" s="121" t="s">
        <v>388</v>
      </c>
      <c r="AE148" s="72" t="s">
        <v>386</v>
      </c>
      <c r="AF148" s="72"/>
      <c r="AG148" s="121" t="s">
        <v>388</v>
      </c>
      <c r="AH148" s="72"/>
      <c r="AI148" s="121" t="s">
        <v>388</v>
      </c>
      <c r="AJ148" s="131"/>
      <c r="AK148" s="121" t="s">
        <v>388</v>
      </c>
      <c r="AL148" s="131"/>
      <c r="AM148" s="38">
        <v>1</v>
      </c>
      <c r="AN148" s="134"/>
      <c r="AO148" s="119" t="s">
        <v>403</v>
      </c>
      <c r="AP148" s="119">
        <f t="shared" si="8"/>
        <v>0</v>
      </c>
    </row>
    <row r="149" spans="1:42" ht="45" x14ac:dyDescent="0.2">
      <c r="A149" s="8">
        <v>147</v>
      </c>
      <c r="B149" s="4" t="s">
        <v>54</v>
      </c>
      <c r="C149" s="196" t="s">
        <v>616</v>
      </c>
      <c r="D149" s="4" t="s">
        <v>47</v>
      </c>
      <c r="E149" s="26" t="s">
        <v>267</v>
      </c>
      <c r="F149" s="3" t="s">
        <v>488</v>
      </c>
      <c r="G149" s="24" t="s">
        <v>400</v>
      </c>
      <c r="H149" s="4" t="s">
        <v>547</v>
      </c>
      <c r="I149" s="36" t="s">
        <v>466</v>
      </c>
      <c r="J149" s="38" t="s">
        <v>478</v>
      </c>
      <c r="K149" s="36"/>
      <c r="L149" s="36"/>
      <c r="M149" s="36"/>
      <c r="N149" s="36"/>
      <c r="O149" s="38" t="s">
        <v>385</v>
      </c>
      <c r="P149" s="38" t="s">
        <v>385</v>
      </c>
      <c r="Q149" s="38"/>
      <c r="R149" s="38" t="s">
        <v>385</v>
      </c>
      <c r="S149" s="125"/>
      <c r="T149" s="38" t="s">
        <v>385</v>
      </c>
      <c r="U149" s="125"/>
      <c r="V149" s="4" t="s">
        <v>13</v>
      </c>
      <c r="W149" s="8">
        <v>1</v>
      </c>
      <c r="X149" s="134"/>
      <c r="Y149" s="24" t="s">
        <v>245</v>
      </c>
      <c r="Z149" s="3" t="s">
        <v>251</v>
      </c>
      <c r="AA149" s="4" t="s">
        <v>555</v>
      </c>
      <c r="AB149" s="4" t="s">
        <v>476</v>
      </c>
      <c r="AC149" s="4" t="s">
        <v>477</v>
      </c>
      <c r="AD149" s="121" t="s">
        <v>388</v>
      </c>
      <c r="AE149" s="72" t="s">
        <v>386</v>
      </c>
      <c r="AF149" s="72"/>
      <c r="AG149" s="121" t="s">
        <v>388</v>
      </c>
      <c r="AH149" s="72"/>
      <c r="AI149" s="121" t="s">
        <v>388</v>
      </c>
      <c r="AJ149" s="131"/>
      <c r="AK149" s="121" t="s">
        <v>388</v>
      </c>
      <c r="AL149" s="131"/>
      <c r="AM149" s="38">
        <v>1</v>
      </c>
      <c r="AN149" s="134"/>
      <c r="AO149" s="119" t="s">
        <v>403</v>
      </c>
      <c r="AP149" s="119">
        <f t="shared" si="8"/>
        <v>0</v>
      </c>
    </row>
    <row r="150" spans="1:42" ht="45" x14ac:dyDescent="0.2">
      <c r="A150" s="8">
        <v>148</v>
      </c>
      <c r="B150" s="4" t="s">
        <v>54</v>
      </c>
      <c r="C150" s="196" t="s">
        <v>616</v>
      </c>
      <c r="D150" s="4" t="s">
        <v>47</v>
      </c>
      <c r="E150" s="26" t="s">
        <v>268</v>
      </c>
      <c r="F150" s="3" t="s">
        <v>488</v>
      </c>
      <c r="G150" s="24" t="s">
        <v>400</v>
      </c>
      <c r="H150" s="4" t="s">
        <v>547</v>
      </c>
      <c r="I150" s="36" t="s">
        <v>466</v>
      </c>
      <c r="J150" s="38" t="s">
        <v>478</v>
      </c>
      <c r="K150" s="36"/>
      <c r="L150" s="36"/>
      <c r="M150" s="36"/>
      <c r="N150" s="36"/>
      <c r="O150" s="38" t="s">
        <v>385</v>
      </c>
      <c r="P150" s="38" t="s">
        <v>385</v>
      </c>
      <c r="Q150" s="38"/>
      <c r="R150" s="38" t="s">
        <v>385</v>
      </c>
      <c r="S150" s="125"/>
      <c r="T150" s="38" t="s">
        <v>385</v>
      </c>
      <c r="U150" s="125"/>
      <c r="V150" s="4" t="s">
        <v>13</v>
      </c>
      <c r="W150" s="8">
        <v>1</v>
      </c>
      <c r="X150" s="134"/>
      <c r="Y150" s="24" t="s">
        <v>245</v>
      </c>
      <c r="Z150" s="3" t="s">
        <v>252</v>
      </c>
      <c r="AA150" s="4" t="s">
        <v>555</v>
      </c>
      <c r="AB150" s="4" t="s">
        <v>476</v>
      </c>
      <c r="AC150" s="4" t="s">
        <v>477</v>
      </c>
      <c r="AD150" s="121" t="s">
        <v>388</v>
      </c>
      <c r="AE150" s="72" t="s">
        <v>386</v>
      </c>
      <c r="AF150" s="72"/>
      <c r="AG150" s="121" t="s">
        <v>388</v>
      </c>
      <c r="AH150" s="72"/>
      <c r="AI150" s="121" t="s">
        <v>388</v>
      </c>
      <c r="AJ150" s="131"/>
      <c r="AK150" s="121" t="s">
        <v>388</v>
      </c>
      <c r="AL150" s="131"/>
      <c r="AM150" s="38">
        <v>1</v>
      </c>
      <c r="AN150" s="134"/>
      <c r="AO150" s="119" t="s">
        <v>403</v>
      </c>
      <c r="AP150" s="119">
        <f t="shared" si="8"/>
        <v>0</v>
      </c>
    </row>
    <row r="151" spans="1:42" x14ac:dyDescent="0.2">
      <c r="AD151" s="32"/>
      <c r="AE151" s="32"/>
      <c r="AF151" s="32"/>
      <c r="AG151" s="32"/>
      <c r="AH151" s="32"/>
      <c r="AI151" s="32"/>
      <c r="AJ151" s="32"/>
      <c r="AK151" s="32"/>
      <c r="AL151" s="32"/>
      <c r="AN151" s="28" t="s">
        <v>14</v>
      </c>
      <c r="AO151" s="28"/>
      <c r="AP151" s="39">
        <f>SUM(AP3:AP150)</f>
        <v>0</v>
      </c>
    </row>
    <row r="152" spans="1:42" x14ac:dyDescent="0.2">
      <c r="AF152" s="86"/>
    </row>
    <row r="153" spans="1:42" x14ac:dyDescent="0.2">
      <c r="D153" s="87"/>
      <c r="E153" s="88" t="s">
        <v>15</v>
      </c>
      <c r="F153" s="88"/>
      <c r="G153" s="88"/>
    </row>
    <row r="154" spans="1:42" x14ac:dyDescent="0.2">
      <c r="D154" s="12"/>
      <c r="E154" s="109" t="s">
        <v>16</v>
      </c>
      <c r="F154" s="109"/>
      <c r="G154" s="109"/>
      <c r="W154" s="79" t="s">
        <v>17</v>
      </c>
    </row>
    <row r="155" spans="1:42" x14ac:dyDescent="0.2">
      <c r="A155" s="12"/>
    </row>
    <row r="156" spans="1:42" x14ac:dyDescent="0.2">
      <c r="C156" s="28"/>
    </row>
    <row r="158" spans="1:42" x14ac:dyDescent="0.2">
      <c r="D158" s="12"/>
      <c r="E158" s="12"/>
      <c r="F158" s="12"/>
    </row>
    <row r="159" spans="1:42" x14ac:dyDescent="0.2">
      <c r="D159" s="12"/>
      <c r="E159" s="12"/>
      <c r="F159" s="12"/>
    </row>
    <row r="160" spans="1:42" x14ac:dyDescent="0.2">
      <c r="D160" s="110"/>
      <c r="E160" s="12"/>
      <c r="F160" s="12"/>
    </row>
    <row r="161" spans="4:6" x14ac:dyDescent="0.2">
      <c r="D161" s="110"/>
      <c r="E161" s="12"/>
      <c r="F161" s="12"/>
    </row>
    <row r="162" spans="4:6" x14ac:dyDescent="0.2">
      <c r="D162" s="110"/>
      <c r="E162" s="12"/>
      <c r="F162" s="12"/>
    </row>
    <row r="163" spans="4:6" x14ac:dyDescent="0.2">
      <c r="D163" s="110"/>
      <c r="E163" s="12"/>
      <c r="F163" s="12"/>
    </row>
    <row r="164" spans="4:6" x14ac:dyDescent="0.2">
      <c r="D164" s="110"/>
      <c r="E164" s="12"/>
      <c r="F164" s="12"/>
    </row>
    <row r="165" spans="4:6" x14ac:dyDescent="0.2">
      <c r="D165" s="111"/>
      <c r="E165" s="111"/>
      <c r="F165" s="111"/>
    </row>
    <row r="166" spans="4:6" x14ac:dyDescent="0.2">
      <c r="D166" s="111"/>
      <c r="E166" s="111"/>
      <c r="F166" s="111"/>
    </row>
    <row r="167" spans="4:6" x14ac:dyDescent="0.2">
      <c r="D167" s="111"/>
      <c r="E167" s="111"/>
      <c r="F167" s="111"/>
    </row>
    <row r="168" spans="4:6" x14ac:dyDescent="0.2">
      <c r="D168" s="111"/>
      <c r="E168" s="111"/>
      <c r="F168" s="111"/>
    </row>
    <row r="169" spans="4:6" x14ac:dyDescent="0.2">
      <c r="D169" s="111"/>
      <c r="E169" s="111"/>
      <c r="F169" s="111"/>
    </row>
    <row r="170" spans="4:6" x14ac:dyDescent="0.2">
      <c r="D170" s="111"/>
      <c r="E170" s="111"/>
      <c r="F170" s="111"/>
    </row>
    <row r="171" spans="4:6" x14ac:dyDescent="0.2">
      <c r="D171" s="111"/>
      <c r="E171" s="111"/>
      <c r="F171" s="111"/>
    </row>
    <row r="172" spans="4:6" x14ac:dyDescent="0.2">
      <c r="D172" s="111"/>
      <c r="E172" s="111"/>
      <c r="F172" s="111"/>
    </row>
    <row r="173" spans="4:6" x14ac:dyDescent="0.2">
      <c r="D173" s="111"/>
      <c r="E173" s="111"/>
      <c r="F173" s="111"/>
    </row>
    <row r="174" spans="4:6" x14ac:dyDescent="0.2">
      <c r="D174" s="111"/>
      <c r="E174" s="111"/>
      <c r="F174" s="111"/>
    </row>
    <row r="175" spans="4:6" x14ac:dyDescent="0.2">
      <c r="D175" s="111"/>
      <c r="E175" s="111"/>
      <c r="F175" s="111"/>
    </row>
    <row r="176" spans="4:6" x14ac:dyDescent="0.2">
      <c r="D176" s="111"/>
      <c r="E176" s="111"/>
      <c r="F176" s="111"/>
    </row>
    <row r="177" spans="2:6" x14ac:dyDescent="0.2">
      <c r="D177" s="111"/>
      <c r="E177" s="111"/>
      <c r="F177" s="111"/>
    </row>
    <row r="178" spans="2:6" x14ac:dyDescent="0.2">
      <c r="D178" s="111"/>
      <c r="E178" s="111"/>
      <c r="F178" s="111"/>
    </row>
    <row r="179" spans="2:6" x14ac:dyDescent="0.2">
      <c r="D179" s="111"/>
      <c r="E179" s="111"/>
      <c r="F179" s="111"/>
    </row>
    <row r="180" spans="2:6" x14ac:dyDescent="0.2">
      <c r="D180" s="111"/>
      <c r="E180" s="111"/>
      <c r="F180" s="111"/>
    </row>
    <row r="181" spans="2:6" x14ac:dyDescent="0.2">
      <c r="D181" s="111"/>
      <c r="E181" s="111"/>
      <c r="F181" s="111"/>
    </row>
    <row r="182" spans="2:6" x14ac:dyDescent="0.2">
      <c r="D182" s="111"/>
      <c r="E182" s="111"/>
      <c r="F182" s="111"/>
    </row>
    <row r="183" spans="2:6" x14ac:dyDescent="0.2">
      <c r="D183" s="111"/>
      <c r="E183" s="111"/>
      <c r="F183" s="111"/>
    </row>
    <row r="184" spans="2:6" x14ac:dyDescent="0.2">
      <c r="D184" s="111"/>
      <c r="E184" s="111"/>
      <c r="F184" s="111"/>
    </row>
    <row r="185" spans="2:6" x14ac:dyDescent="0.2">
      <c r="D185" s="111"/>
      <c r="E185" s="111"/>
      <c r="F185" s="111"/>
    </row>
    <row r="186" spans="2:6" x14ac:dyDescent="0.2">
      <c r="B186" s="111"/>
      <c r="C186" s="111"/>
    </row>
    <row r="187" spans="2:6" x14ac:dyDescent="0.2">
      <c r="B187" s="111"/>
      <c r="C187" s="111"/>
    </row>
    <row r="200" spans="1:3" ht="15" x14ac:dyDescent="0.2">
      <c r="A200" s="180" t="s">
        <v>426</v>
      </c>
      <c r="B200" s="180" t="s">
        <v>427</v>
      </c>
      <c r="C200" s="180" t="s">
        <v>428</v>
      </c>
    </row>
    <row r="201" spans="1:3" ht="15" x14ac:dyDescent="0.2">
      <c r="A201" s="181" t="str">
        <f>IFERROR(VLOOKUP(B201,#REF!,2,0),"")</f>
        <v/>
      </c>
      <c r="B201" s="166" t="s">
        <v>595</v>
      </c>
      <c r="C201" s="59">
        <f ca="1">SUMIF($C$3:$C$150,B201,$AP$3:$AP$78)</f>
        <v>0</v>
      </c>
    </row>
    <row r="202" spans="1:3" ht="15" x14ac:dyDescent="0.2">
      <c r="A202" s="181" t="str">
        <f>IFERROR(VLOOKUP(B202,#REF!,2,0),"")</f>
        <v/>
      </c>
      <c r="B202" s="166" t="s">
        <v>596</v>
      </c>
      <c r="C202" s="59">
        <f t="shared" ref="C202:C231" ca="1" si="9">SUMIF($C$3:$C$150,B202,$AP$3:$AP$78)</f>
        <v>0</v>
      </c>
    </row>
    <row r="203" spans="1:3" ht="15" x14ac:dyDescent="0.2">
      <c r="A203" s="181" t="str">
        <f>IFERROR(VLOOKUP(B203,#REF!,2,0),"")</f>
        <v/>
      </c>
      <c r="B203" s="166" t="s">
        <v>597</v>
      </c>
      <c r="C203" s="59">
        <f t="shared" ca="1" si="9"/>
        <v>0</v>
      </c>
    </row>
    <row r="204" spans="1:3" ht="15" x14ac:dyDescent="0.25">
      <c r="A204" s="182"/>
      <c r="B204" s="166" t="s">
        <v>598</v>
      </c>
      <c r="C204" s="59">
        <f t="shared" ca="1" si="9"/>
        <v>0</v>
      </c>
    </row>
    <row r="205" spans="1:3" ht="15" x14ac:dyDescent="0.25">
      <c r="A205" s="183"/>
      <c r="B205" s="166" t="s">
        <v>599</v>
      </c>
      <c r="C205" s="59">
        <f t="shared" ca="1" si="9"/>
        <v>0</v>
      </c>
    </row>
    <row r="206" spans="1:3" ht="15" x14ac:dyDescent="0.25">
      <c r="A206" s="183"/>
      <c r="B206" s="166" t="s">
        <v>600</v>
      </c>
      <c r="C206" s="59">
        <f t="shared" ca="1" si="9"/>
        <v>0</v>
      </c>
    </row>
    <row r="207" spans="1:3" ht="15" x14ac:dyDescent="0.25">
      <c r="A207" s="183"/>
      <c r="B207" s="166" t="s">
        <v>601</v>
      </c>
      <c r="C207" s="59">
        <f t="shared" ca="1" si="9"/>
        <v>0</v>
      </c>
    </row>
    <row r="208" spans="1:3" ht="15" x14ac:dyDescent="0.25">
      <c r="A208" s="183"/>
      <c r="B208" s="166" t="s">
        <v>602</v>
      </c>
      <c r="C208" s="59">
        <f t="shared" ca="1" si="9"/>
        <v>0</v>
      </c>
    </row>
    <row r="209" spans="1:3" ht="15" x14ac:dyDescent="0.25">
      <c r="A209" s="183"/>
      <c r="B209" s="166" t="s">
        <v>603</v>
      </c>
      <c r="C209" s="59">
        <f t="shared" ca="1" si="9"/>
        <v>0</v>
      </c>
    </row>
    <row r="210" spans="1:3" ht="15" x14ac:dyDescent="0.25">
      <c r="A210" s="183"/>
      <c r="B210" s="166" t="s">
        <v>604</v>
      </c>
      <c r="C210" s="59">
        <f t="shared" ca="1" si="9"/>
        <v>0</v>
      </c>
    </row>
    <row r="211" spans="1:3" ht="15" x14ac:dyDescent="0.25">
      <c r="A211" s="183"/>
      <c r="B211" s="166" t="s">
        <v>605</v>
      </c>
      <c r="C211" s="59">
        <f t="shared" ca="1" si="9"/>
        <v>0</v>
      </c>
    </row>
    <row r="212" spans="1:3" ht="15" x14ac:dyDescent="0.25">
      <c r="A212" s="183"/>
      <c r="B212" s="166" t="s">
        <v>606</v>
      </c>
      <c r="C212" s="59">
        <f t="shared" ca="1" si="9"/>
        <v>0</v>
      </c>
    </row>
    <row r="213" spans="1:3" ht="15" x14ac:dyDescent="0.25">
      <c r="A213" s="183"/>
      <c r="B213" s="166" t="s">
        <v>607</v>
      </c>
      <c r="C213" s="59">
        <f t="shared" ca="1" si="9"/>
        <v>0</v>
      </c>
    </row>
    <row r="214" spans="1:3" ht="15" x14ac:dyDescent="0.25">
      <c r="A214" s="183"/>
      <c r="B214" s="166" t="s">
        <v>608</v>
      </c>
      <c r="C214" s="59">
        <f t="shared" ca="1" si="9"/>
        <v>0</v>
      </c>
    </row>
    <row r="215" spans="1:3" ht="15" x14ac:dyDescent="0.25">
      <c r="A215" s="183"/>
      <c r="B215" s="166" t="s">
        <v>609</v>
      </c>
      <c r="C215" s="59">
        <f t="shared" ca="1" si="9"/>
        <v>0</v>
      </c>
    </row>
    <row r="216" spans="1:3" ht="15" x14ac:dyDescent="0.25">
      <c r="A216" s="183"/>
      <c r="B216" s="166" t="s">
        <v>610</v>
      </c>
      <c r="C216" s="59">
        <f t="shared" ca="1" si="9"/>
        <v>0</v>
      </c>
    </row>
    <row r="217" spans="1:3" ht="15" x14ac:dyDescent="0.25">
      <c r="A217" s="183"/>
      <c r="B217" s="166" t="s">
        <v>611</v>
      </c>
      <c r="C217" s="59">
        <f t="shared" ca="1" si="9"/>
        <v>0</v>
      </c>
    </row>
    <row r="218" spans="1:3" ht="15" x14ac:dyDescent="0.25">
      <c r="A218" s="183"/>
      <c r="B218" s="166" t="s">
        <v>612</v>
      </c>
      <c r="C218" s="59">
        <f t="shared" ca="1" si="9"/>
        <v>0</v>
      </c>
    </row>
    <row r="219" spans="1:3" ht="15" x14ac:dyDescent="0.25">
      <c r="A219" s="183"/>
      <c r="B219" s="166" t="s">
        <v>613</v>
      </c>
      <c r="C219" s="59">
        <f t="shared" ca="1" si="9"/>
        <v>0</v>
      </c>
    </row>
    <row r="220" spans="1:3" ht="15" x14ac:dyDescent="0.25">
      <c r="A220" s="183"/>
      <c r="B220" s="166" t="s">
        <v>36</v>
      </c>
      <c r="C220" s="59">
        <f t="shared" ca="1" si="9"/>
        <v>0</v>
      </c>
    </row>
    <row r="221" spans="1:3" ht="15" x14ac:dyDescent="0.25">
      <c r="A221" s="183"/>
      <c r="B221" s="166" t="s">
        <v>25</v>
      </c>
      <c r="C221" s="59">
        <f t="shared" ca="1" si="9"/>
        <v>0</v>
      </c>
    </row>
    <row r="222" spans="1:3" ht="15" x14ac:dyDescent="0.25">
      <c r="A222" s="183"/>
      <c r="B222" s="166" t="s">
        <v>614</v>
      </c>
      <c r="C222" s="59">
        <f t="shared" ca="1" si="9"/>
        <v>0</v>
      </c>
    </row>
    <row r="223" spans="1:3" ht="15" x14ac:dyDescent="0.25">
      <c r="A223" s="183"/>
      <c r="B223" s="166" t="s">
        <v>51</v>
      </c>
      <c r="C223" s="59">
        <f t="shared" ca="1" si="9"/>
        <v>0</v>
      </c>
    </row>
    <row r="224" spans="1:3" ht="15" x14ac:dyDescent="0.25">
      <c r="A224" s="183"/>
      <c r="B224" s="166" t="s">
        <v>615</v>
      </c>
      <c r="C224" s="59">
        <f t="shared" ca="1" si="9"/>
        <v>0</v>
      </c>
    </row>
    <row r="225" spans="1:3" ht="15" x14ac:dyDescent="0.25">
      <c r="A225" s="183"/>
      <c r="B225" s="166" t="s">
        <v>616</v>
      </c>
      <c r="C225" s="59">
        <f t="shared" ca="1" si="9"/>
        <v>0</v>
      </c>
    </row>
    <row r="226" spans="1:3" ht="15" x14ac:dyDescent="0.25">
      <c r="A226" s="183"/>
      <c r="B226" s="166" t="s">
        <v>617</v>
      </c>
      <c r="C226" s="59">
        <f t="shared" ca="1" si="9"/>
        <v>0</v>
      </c>
    </row>
    <row r="227" spans="1:3" ht="15" x14ac:dyDescent="0.25">
      <c r="A227" s="183"/>
      <c r="B227" s="166" t="s">
        <v>618</v>
      </c>
      <c r="C227" s="59">
        <f t="shared" ca="1" si="9"/>
        <v>0</v>
      </c>
    </row>
    <row r="228" spans="1:3" ht="15" x14ac:dyDescent="0.25">
      <c r="A228" s="183"/>
      <c r="B228" s="166" t="s">
        <v>619</v>
      </c>
      <c r="C228" s="59">
        <f t="shared" ca="1" si="9"/>
        <v>0</v>
      </c>
    </row>
    <row r="229" spans="1:3" ht="15" x14ac:dyDescent="0.25">
      <c r="A229" s="183"/>
      <c r="B229" s="166" t="s">
        <v>59</v>
      </c>
      <c r="C229" s="59">
        <f t="shared" ca="1" si="9"/>
        <v>0</v>
      </c>
    </row>
    <row r="230" spans="1:3" ht="15" x14ac:dyDescent="0.25">
      <c r="A230" s="183"/>
      <c r="B230" s="166" t="s">
        <v>620</v>
      </c>
      <c r="C230" s="59">
        <f t="shared" ca="1" si="9"/>
        <v>0</v>
      </c>
    </row>
    <row r="231" spans="1:3" ht="15" x14ac:dyDescent="0.25">
      <c r="A231" s="183"/>
      <c r="B231" s="166" t="s">
        <v>621</v>
      </c>
      <c r="C231" s="59">
        <f t="shared" ca="1" si="9"/>
        <v>0</v>
      </c>
    </row>
    <row r="232" spans="1:3" ht="15" x14ac:dyDescent="0.25">
      <c r="A232"/>
      <c r="B232" s="184"/>
      <c r="C232" s="185">
        <f ca="1">SUM(C201:C231)</f>
        <v>0</v>
      </c>
    </row>
  </sheetData>
  <autoFilter ref="A2:AR151" xr:uid="{AFC9874C-AFE7-4A9B-A1F0-7301C2C0D920}"/>
  <pageMargins left="0.7" right="0.7" top="0.75" bottom="0.75" header="0.3" footer="0.3"/>
  <pageSetup paperSize="70" scale="10" fitToHeight="0" orientation="portrait" r:id="rId1"/>
  <headerFooter>
    <oddHeader>&amp;R&amp;"Calibri"&amp;10&amp;KFF8000 Chronione&amp;1#_x000D_</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32F87-D441-4D69-BD9F-46671E5FC257}">
  <sheetPr>
    <tabColor rgb="FF92D050"/>
    <pageSetUpPr fitToPage="1"/>
  </sheetPr>
  <dimension ref="A1:AI232"/>
  <sheetViews>
    <sheetView zoomScaleNormal="100" zoomScaleSheetLayoutView="100" workbookViewId="0">
      <pane ySplit="2" topLeftCell="A3" activePane="bottomLeft" state="frozen"/>
      <selection activeCell="R3" sqref="R3"/>
      <selection pane="bottomLeft" activeCell="S10" sqref="S10"/>
    </sheetView>
  </sheetViews>
  <sheetFormatPr defaultColWidth="9.140625" defaultRowHeight="15" x14ac:dyDescent="0.25"/>
  <cols>
    <col min="1" max="1" width="9.7109375" style="9" customWidth="1"/>
    <col min="2" max="2" width="29.140625" style="9" customWidth="1"/>
    <col min="3" max="3" width="41.140625" style="9" hidden="1" customWidth="1"/>
    <col min="4" max="4" width="19" style="11" customWidth="1"/>
    <col min="5" max="5" width="25" style="9" hidden="1" customWidth="1"/>
    <col min="6" max="6" width="36.28515625" style="9" customWidth="1"/>
    <col min="7" max="7" width="30.5703125" style="9" hidden="1" customWidth="1"/>
    <col min="8" max="8" width="24.140625" style="9" hidden="1" customWidth="1"/>
    <col min="9" max="9" width="17.7109375" style="9" hidden="1" customWidth="1"/>
    <col min="10" max="12" width="27" style="9" hidden="1" customWidth="1"/>
    <col min="13" max="15" width="24.140625" style="9" hidden="1" customWidth="1"/>
    <col min="16" max="16" width="9.140625" style="9"/>
    <col min="17" max="17" width="8.7109375" style="9" customWidth="1"/>
    <col min="18" max="18" width="6.28515625" style="9" customWidth="1"/>
    <col min="19" max="20" width="17.42578125" style="9" customWidth="1"/>
    <col min="21" max="21" width="16.42578125" style="9" customWidth="1"/>
    <col min="22" max="34" width="9.140625" style="9" customWidth="1"/>
    <col min="35" max="35" width="14.7109375" style="9" customWidth="1"/>
    <col min="36" max="16384" width="9.140625" style="9"/>
  </cols>
  <sheetData>
    <row r="1" spans="1:35" x14ac:dyDescent="0.25">
      <c r="E1" s="33"/>
    </row>
    <row r="2" spans="1:35" s="12" customFormat="1" ht="33.75" x14ac:dyDescent="0.2">
      <c r="A2" s="18" t="s">
        <v>485</v>
      </c>
      <c r="B2" s="145" t="s">
        <v>495</v>
      </c>
      <c r="C2" s="147" t="s">
        <v>18</v>
      </c>
      <c r="D2" s="146" t="s">
        <v>0</v>
      </c>
      <c r="E2" s="147" t="s">
        <v>27</v>
      </c>
      <c r="F2" s="148" t="s">
        <v>38</v>
      </c>
      <c r="G2" s="149" t="s">
        <v>461</v>
      </c>
      <c r="H2" s="149" t="s">
        <v>480</v>
      </c>
      <c r="I2" s="135">
        <v>2023</v>
      </c>
      <c r="J2" s="135">
        <v>2024</v>
      </c>
      <c r="K2" s="135">
        <v>2025</v>
      </c>
      <c r="L2" s="136">
        <v>2026</v>
      </c>
      <c r="M2" s="136">
        <v>2027</v>
      </c>
      <c r="N2" s="136">
        <v>2028</v>
      </c>
      <c r="O2" s="136">
        <v>2029</v>
      </c>
      <c r="P2" s="148" t="s">
        <v>544</v>
      </c>
      <c r="Q2" s="148" t="s">
        <v>2</v>
      </c>
      <c r="R2" s="148" t="s">
        <v>39</v>
      </c>
      <c r="S2" s="148" t="s">
        <v>40</v>
      </c>
      <c r="T2" s="148" t="s">
        <v>358</v>
      </c>
      <c r="U2" s="148" t="s">
        <v>41</v>
      </c>
      <c r="AI2" s="90">
        <f>U79</f>
        <v>0</v>
      </c>
    </row>
    <row r="3" spans="1:35" s="12" customFormat="1" ht="11.25" x14ac:dyDescent="0.2">
      <c r="A3" s="143">
        <v>1</v>
      </c>
      <c r="B3" s="8" t="s">
        <v>496</v>
      </c>
      <c r="C3" s="8" t="s">
        <v>24</v>
      </c>
      <c r="D3" s="3" t="s">
        <v>148</v>
      </c>
      <c r="E3" s="196" t="s">
        <v>609</v>
      </c>
      <c r="F3" s="3" t="s">
        <v>42</v>
      </c>
      <c r="G3" s="3" t="s">
        <v>462</v>
      </c>
      <c r="H3" s="3" t="s">
        <v>479</v>
      </c>
      <c r="I3" s="73"/>
      <c r="J3" s="73" t="s">
        <v>385</v>
      </c>
      <c r="K3" s="73"/>
      <c r="L3" s="73" t="s">
        <v>385</v>
      </c>
      <c r="M3" s="154"/>
      <c r="N3" s="73" t="s">
        <v>385</v>
      </c>
      <c r="O3" s="154"/>
      <c r="P3" s="8" t="s">
        <v>587</v>
      </c>
      <c r="Q3" s="8" t="s">
        <v>13</v>
      </c>
      <c r="R3" s="8">
        <v>1</v>
      </c>
      <c r="S3" s="134"/>
      <c r="T3" s="158" t="s">
        <v>402</v>
      </c>
      <c r="U3" s="5">
        <f>R3*S3</f>
        <v>0</v>
      </c>
    </row>
    <row r="4" spans="1:35" s="12" customFormat="1" ht="11.25" x14ac:dyDescent="0.2">
      <c r="A4" s="143">
        <v>2</v>
      </c>
      <c r="B4" s="8" t="s">
        <v>496</v>
      </c>
      <c r="C4" s="8" t="s">
        <v>24</v>
      </c>
      <c r="D4" s="3" t="s">
        <v>149</v>
      </c>
      <c r="E4" s="196" t="s">
        <v>609</v>
      </c>
      <c r="F4" s="3" t="s">
        <v>42</v>
      </c>
      <c r="G4" s="3" t="s">
        <v>462</v>
      </c>
      <c r="H4" s="3" t="s">
        <v>479</v>
      </c>
      <c r="I4" s="73"/>
      <c r="J4" s="73" t="s">
        <v>385</v>
      </c>
      <c r="K4" s="73"/>
      <c r="L4" s="73" t="s">
        <v>385</v>
      </c>
      <c r="M4" s="154"/>
      <c r="N4" s="73" t="s">
        <v>385</v>
      </c>
      <c r="O4" s="154"/>
      <c r="P4" s="8" t="s">
        <v>587</v>
      </c>
      <c r="Q4" s="8" t="s">
        <v>13</v>
      </c>
      <c r="R4" s="8">
        <v>1</v>
      </c>
      <c r="S4" s="134"/>
      <c r="T4" s="158" t="s">
        <v>402</v>
      </c>
      <c r="U4" s="5">
        <f t="shared" ref="U4:U57" si="0">R4*S4</f>
        <v>0</v>
      </c>
    </row>
    <row r="5" spans="1:35" s="12" customFormat="1" ht="11.25" x14ac:dyDescent="0.2">
      <c r="A5" s="143">
        <v>3</v>
      </c>
      <c r="B5" s="8" t="s">
        <v>496</v>
      </c>
      <c r="C5" s="8" t="s">
        <v>24</v>
      </c>
      <c r="D5" s="3" t="s">
        <v>150</v>
      </c>
      <c r="E5" s="196" t="s">
        <v>609</v>
      </c>
      <c r="F5" s="3" t="s">
        <v>42</v>
      </c>
      <c r="G5" s="3" t="s">
        <v>462</v>
      </c>
      <c r="H5" s="3" t="s">
        <v>479</v>
      </c>
      <c r="I5" s="73"/>
      <c r="J5" s="73" t="s">
        <v>385</v>
      </c>
      <c r="K5" s="73"/>
      <c r="L5" s="73" t="s">
        <v>385</v>
      </c>
      <c r="M5" s="154"/>
      <c r="N5" s="73" t="s">
        <v>385</v>
      </c>
      <c r="O5" s="154"/>
      <c r="P5" s="8" t="s">
        <v>587</v>
      </c>
      <c r="Q5" s="8" t="s">
        <v>13</v>
      </c>
      <c r="R5" s="8">
        <v>1</v>
      </c>
      <c r="S5" s="134"/>
      <c r="T5" s="158" t="s">
        <v>402</v>
      </c>
      <c r="U5" s="5">
        <f t="shared" si="0"/>
        <v>0</v>
      </c>
    </row>
    <row r="6" spans="1:35" s="12" customFormat="1" ht="11.25" x14ac:dyDescent="0.2">
      <c r="A6" s="143">
        <v>4</v>
      </c>
      <c r="B6" s="8" t="s">
        <v>496</v>
      </c>
      <c r="C6" s="8" t="s">
        <v>24</v>
      </c>
      <c r="D6" s="3" t="s">
        <v>151</v>
      </c>
      <c r="E6" s="196" t="s">
        <v>609</v>
      </c>
      <c r="F6" s="3" t="s">
        <v>42</v>
      </c>
      <c r="G6" s="3" t="s">
        <v>462</v>
      </c>
      <c r="H6" s="3" t="s">
        <v>479</v>
      </c>
      <c r="I6" s="73"/>
      <c r="J6" s="73" t="s">
        <v>385</v>
      </c>
      <c r="K6" s="73"/>
      <c r="L6" s="73" t="s">
        <v>385</v>
      </c>
      <c r="M6" s="154"/>
      <c r="N6" s="73" t="s">
        <v>385</v>
      </c>
      <c r="O6" s="154"/>
      <c r="P6" s="8" t="s">
        <v>587</v>
      </c>
      <c r="Q6" s="8" t="s">
        <v>13</v>
      </c>
      <c r="R6" s="8">
        <v>1</v>
      </c>
      <c r="S6" s="134"/>
      <c r="T6" s="158" t="s">
        <v>402</v>
      </c>
      <c r="U6" s="5">
        <f t="shared" si="0"/>
        <v>0</v>
      </c>
    </row>
    <row r="7" spans="1:35" s="12" customFormat="1" ht="45" x14ac:dyDescent="0.2">
      <c r="A7" s="143">
        <v>5</v>
      </c>
      <c r="B7" s="8" t="s">
        <v>498</v>
      </c>
      <c r="C7" s="17" t="s">
        <v>52</v>
      </c>
      <c r="D7" s="3" t="s">
        <v>292</v>
      </c>
      <c r="E7" s="196" t="s">
        <v>51</v>
      </c>
      <c r="F7" s="77" t="s">
        <v>270</v>
      </c>
      <c r="G7" s="77" t="s">
        <v>491</v>
      </c>
      <c r="H7" s="77"/>
      <c r="I7" s="137" t="s">
        <v>492</v>
      </c>
      <c r="J7" s="137" t="s">
        <v>492</v>
      </c>
      <c r="K7" s="73" t="s">
        <v>492</v>
      </c>
      <c r="L7" s="73" t="s">
        <v>385</v>
      </c>
      <c r="M7" s="73" t="s">
        <v>385</v>
      </c>
      <c r="N7" s="73" t="s">
        <v>385</v>
      </c>
      <c r="O7" s="73" t="s">
        <v>385</v>
      </c>
      <c r="P7" s="8" t="s">
        <v>580</v>
      </c>
      <c r="Q7" s="19" t="s">
        <v>13</v>
      </c>
      <c r="R7" s="8">
        <v>1</v>
      </c>
      <c r="S7" s="134"/>
      <c r="T7" s="158" t="s">
        <v>588</v>
      </c>
      <c r="U7" s="5">
        <f t="shared" si="0"/>
        <v>0</v>
      </c>
    </row>
    <row r="8" spans="1:35" s="12" customFormat="1" ht="33.75" x14ac:dyDescent="0.2">
      <c r="A8" s="143">
        <v>6</v>
      </c>
      <c r="B8" s="8" t="s">
        <v>500</v>
      </c>
      <c r="C8" s="8" t="s">
        <v>33</v>
      </c>
      <c r="D8" s="3" t="s">
        <v>382</v>
      </c>
      <c r="E8" s="196" t="s">
        <v>616</v>
      </c>
      <c r="F8" s="3" t="s">
        <v>411</v>
      </c>
      <c r="G8" s="3" t="s">
        <v>463</v>
      </c>
      <c r="H8" s="3" t="s">
        <v>482</v>
      </c>
      <c r="I8" s="73" t="s">
        <v>385</v>
      </c>
      <c r="J8" s="73" t="s">
        <v>385</v>
      </c>
      <c r="K8" s="73" t="s">
        <v>385</v>
      </c>
      <c r="L8" s="73" t="s">
        <v>385</v>
      </c>
      <c r="M8" s="73" t="s">
        <v>385</v>
      </c>
      <c r="N8" s="73" t="s">
        <v>385</v>
      </c>
      <c r="O8" s="73" t="s">
        <v>385</v>
      </c>
      <c r="P8" s="8" t="s">
        <v>581</v>
      </c>
      <c r="Q8" s="8" t="s">
        <v>13</v>
      </c>
      <c r="R8" s="8">
        <v>1</v>
      </c>
      <c r="S8" s="134"/>
      <c r="T8" s="158" t="s">
        <v>588</v>
      </c>
      <c r="U8" s="5">
        <f t="shared" si="0"/>
        <v>0</v>
      </c>
    </row>
    <row r="9" spans="1:35" s="12" customFormat="1" ht="33.75" x14ac:dyDescent="0.2">
      <c r="A9" s="143">
        <v>7</v>
      </c>
      <c r="B9" s="8" t="s">
        <v>500</v>
      </c>
      <c r="C9" s="8" t="s">
        <v>33</v>
      </c>
      <c r="D9" s="3" t="s">
        <v>383</v>
      </c>
      <c r="E9" s="196" t="s">
        <v>616</v>
      </c>
      <c r="F9" s="3" t="s">
        <v>411</v>
      </c>
      <c r="G9" s="3" t="s">
        <v>463</v>
      </c>
      <c r="H9" s="3" t="s">
        <v>482</v>
      </c>
      <c r="I9" s="73" t="s">
        <v>385</v>
      </c>
      <c r="J9" s="73" t="s">
        <v>385</v>
      </c>
      <c r="K9" s="73" t="s">
        <v>385</v>
      </c>
      <c r="L9" s="73" t="s">
        <v>385</v>
      </c>
      <c r="M9" s="73" t="s">
        <v>385</v>
      </c>
      <c r="N9" s="73" t="s">
        <v>385</v>
      </c>
      <c r="O9" s="73" t="s">
        <v>385</v>
      </c>
      <c r="P9" s="8" t="s">
        <v>581</v>
      </c>
      <c r="Q9" s="8" t="s">
        <v>13</v>
      </c>
      <c r="R9" s="8">
        <v>1</v>
      </c>
      <c r="S9" s="134"/>
      <c r="T9" s="158" t="s">
        <v>588</v>
      </c>
      <c r="U9" s="5">
        <f t="shared" si="0"/>
        <v>0</v>
      </c>
    </row>
    <row r="10" spans="1:35" s="12" customFormat="1" ht="33.75" x14ac:dyDescent="0.2">
      <c r="A10" s="143">
        <v>8</v>
      </c>
      <c r="B10" s="8" t="s">
        <v>500</v>
      </c>
      <c r="C10" s="8" t="s">
        <v>33</v>
      </c>
      <c r="D10" s="3" t="s">
        <v>384</v>
      </c>
      <c r="E10" s="196" t="s">
        <v>616</v>
      </c>
      <c r="F10" s="3" t="s">
        <v>411</v>
      </c>
      <c r="G10" s="3" t="s">
        <v>463</v>
      </c>
      <c r="H10" s="3" t="s">
        <v>482</v>
      </c>
      <c r="I10" s="73" t="s">
        <v>385</v>
      </c>
      <c r="J10" s="73" t="s">
        <v>385</v>
      </c>
      <c r="K10" s="73" t="s">
        <v>385</v>
      </c>
      <c r="L10" s="73" t="s">
        <v>385</v>
      </c>
      <c r="M10" s="73" t="s">
        <v>385</v>
      </c>
      <c r="N10" s="73" t="s">
        <v>385</v>
      </c>
      <c r="O10" s="73" t="s">
        <v>385</v>
      </c>
      <c r="P10" s="8" t="s">
        <v>581</v>
      </c>
      <c r="Q10" s="8" t="s">
        <v>13</v>
      </c>
      <c r="R10" s="8">
        <v>1</v>
      </c>
      <c r="S10" s="134"/>
      <c r="T10" s="158" t="s">
        <v>588</v>
      </c>
      <c r="U10" s="5">
        <f t="shared" si="0"/>
        <v>0</v>
      </c>
    </row>
    <row r="11" spans="1:35" s="12" customFormat="1" ht="11.25" x14ac:dyDescent="0.2">
      <c r="A11" s="143">
        <v>9</v>
      </c>
      <c r="B11" s="8" t="s">
        <v>499</v>
      </c>
      <c r="C11" s="8" t="s">
        <v>54</v>
      </c>
      <c r="D11" s="3" t="s">
        <v>289</v>
      </c>
      <c r="E11" s="196" t="s">
        <v>616</v>
      </c>
      <c r="F11" s="3" t="s">
        <v>49</v>
      </c>
      <c r="G11" s="3" t="s">
        <v>463</v>
      </c>
      <c r="H11" s="3" t="s">
        <v>479</v>
      </c>
      <c r="I11" s="73" t="s">
        <v>385</v>
      </c>
      <c r="J11" s="73" t="s">
        <v>385</v>
      </c>
      <c r="K11" s="73" t="s">
        <v>385</v>
      </c>
      <c r="L11" s="73" t="s">
        <v>385</v>
      </c>
      <c r="M11" s="73" t="s">
        <v>385</v>
      </c>
      <c r="N11" s="73" t="s">
        <v>385</v>
      </c>
      <c r="O11" s="73" t="s">
        <v>385</v>
      </c>
      <c r="P11" s="8" t="s">
        <v>582</v>
      </c>
      <c r="Q11" s="8" t="s">
        <v>13</v>
      </c>
      <c r="R11" s="8">
        <v>1</v>
      </c>
      <c r="S11" s="134"/>
      <c r="T11" s="158" t="s">
        <v>588</v>
      </c>
      <c r="U11" s="5">
        <f t="shared" si="0"/>
        <v>0</v>
      </c>
    </row>
    <row r="12" spans="1:35" s="12" customFormat="1" ht="11.25" x14ac:dyDescent="0.2">
      <c r="A12" s="143">
        <v>10</v>
      </c>
      <c r="B12" s="8" t="s">
        <v>499</v>
      </c>
      <c r="C12" s="8" t="s">
        <v>54</v>
      </c>
      <c r="D12" s="3" t="s">
        <v>290</v>
      </c>
      <c r="E12" s="196" t="s">
        <v>616</v>
      </c>
      <c r="F12" s="3" t="s">
        <v>49</v>
      </c>
      <c r="G12" s="3" t="s">
        <v>463</v>
      </c>
      <c r="H12" s="3" t="s">
        <v>479</v>
      </c>
      <c r="I12" s="73" t="s">
        <v>385</v>
      </c>
      <c r="J12" s="73" t="s">
        <v>385</v>
      </c>
      <c r="K12" s="73" t="s">
        <v>385</v>
      </c>
      <c r="L12" s="73" t="s">
        <v>385</v>
      </c>
      <c r="M12" s="73" t="s">
        <v>385</v>
      </c>
      <c r="N12" s="73" t="s">
        <v>385</v>
      </c>
      <c r="O12" s="73" t="s">
        <v>385</v>
      </c>
      <c r="P12" s="8" t="s">
        <v>582</v>
      </c>
      <c r="Q12" s="8" t="s">
        <v>13</v>
      </c>
      <c r="R12" s="8">
        <v>1</v>
      </c>
      <c r="S12" s="134"/>
      <c r="T12" s="158" t="s">
        <v>588</v>
      </c>
      <c r="U12" s="5">
        <f t="shared" si="0"/>
        <v>0</v>
      </c>
    </row>
    <row r="13" spans="1:35" s="12" customFormat="1" ht="11.25" x14ac:dyDescent="0.2">
      <c r="A13" s="143">
        <v>11</v>
      </c>
      <c r="B13" s="8" t="s">
        <v>499</v>
      </c>
      <c r="C13" s="8" t="s">
        <v>54</v>
      </c>
      <c r="D13" s="3" t="s">
        <v>291</v>
      </c>
      <c r="E13" s="196" t="s">
        <v>616</v>
      </c>
      <c r="F13" s="3" t="s">
        <v>49</v>
      </c>
      <c r="G13" s="3" t="s">
        <v>463</v>
      </c>
      <c r="H13" s="3" t="s">
        <v>479</v>
      </c>
      <c r="I13" s="73" t="s">
        <v>385</v>
      </c>
      <c r="J13" s="73" t="s">
        <v>385</v>
      </c>
      <c r="K13" s="73" t="s">
        <v>385</v>
      </c>
      <c r="L13" s="73" t="s">
        <v>385</v>
      </c>
      <c r="M13" s="73" t="s">
        <v>385</v>
      </c>
      <c r="N13" s="73" t="s">
        <v>385</v>
      </c>
      <c r="O13" s="73" t="s">
        <v>385</v>
      </c>
      <c r="P13" s="8" t="s">
        <v>582</v>
      </c>
      <c r="Q13" s="8" t="s">
        <v>13</v>
      </c>
      <c r="R13" s="8">
        <v>1</v>
      </c>
      <c r="S13" s="134"/>
      <c r="T13" s="158" t="s">
        <v>588</v>
      </c>
      <c r="U13" s="5">
        <f t="shared" si="0"/>
        <v>0</v>
      </c>
    </row>
    <row r="14" spans="1:35" s="12" customFormat="1" ht="11.25" x14ac:dyDescent="0.2">
      <c r="A14" s="143">
        <v>12</v>
      </c>
      <c r="B14" s="8"/>
      <c r="C14" s="8" t="s">
        <v>44</v>
      </c>
      <c r="D14" s="3" t="s">
        <v>503</v>
      </c>
      <c r="E14" s="196" t="s">
        <v>606</v>
      </c>
      <c r="F14" s="3" t="s">
        <v>543</v>
      </c>
      <c r="G14" s="3"/>
      <c r="H14" s="3"/>
      <c r="I14" s="73"/>
      <c r="J14" s="73"/>
      <c r="K14" s="73" t="s">
        <v>385</v>
      </c>
      <c r="L14" s="73" t="s">
        <v>385</v>
      </c>
      <c r="M14" s="73" t="s">
        <v>385</v>
      </c>
      <c r="N14" s="73" t="s">
        <v>385</v>
      </c>
      <c r="O14" s="73" t="s">
        <v>385</v>
      </c>
      <c r="P14" s="8" t="s">
        <v>583</v>
      </c>
      <c r="Q14" s="8" t="s">
        <v>13</v>
      </c>
      <c r="R14" s="8">
        <v>1</v>
      </c>
      <c r="S14" s="134"/>
      <c r="T14" s="158" t="s">
        <v>403</v>
      </c>
      <c r="U14" s="5">
        <f t="shared" si="0"/>
        <v>0</v>
      </c>
    </row>
    <row r="15" spans="1:35" s="12" customFormat="1" ht="11.25" x14ac:dyDescent="0.2">
      <c r="A15" s="143">
        <v>13</v>
      </c>
      <c r="B15" s="8" t="s">
        <v>497</v>
      </c>
      <c r="C15" s="8" t="s">
        <v>33</v>
      </c>
      <c r="D15" s="3" t="s">
        <v>272</v>
      </c>
      <c r="E15" s="196" t="s">
        <v>615</v>
      </c>
      <c r="F15" s="3" t="s">
        <v>42</v>
      </c>
      <c r="G15" s="3" t="s">
        <v>463</v>
      </c>
      <c r="H15" s="3" t="s">
        <v>479</v>
      </c>
      <c r="I15" s="73"/>
      <c r="J15" s="73" t="s">
        <v>385</v>
      </c>
      <c r="K15" s="73" t="s">
        <v>385</v>
      </c>
      <c r="L15" s="73" t="s">
        <v>385</v>
      </c>
      <c r="M15" s="73" t="s">
        <v>385</v>
      </c>
      <c r="N15" s="73" t="s">
        <v>385</v>
      </c>
      <c r="O15" s="73" t="s">
        <v>385</v>
      </c>
      <c r="P15" s="8" t="s">
        <v>586</v>
      </c>
      <c r="Q15" s="8" t="s">
        <v>13</v>
      </c>
      <c r="R15" s="8">
        <v>1</v>
      </c>
      <c r="S15" s="134"/>
      <c r="T15" s="158" t="s">
        <v>588</v>
      </c>
      <c r="U15" s="5">
        <f t="shared" si="0"/>
        <v>0</v>
      </c>
    </row>
    <row r="16" spans="1:35" s="12" customFormat="1" ht="11.25" x14ac:dyDescent="0.2">
      <c r="A16" s="144">
        <v>14</v>
      </c>
      <c r="B16" s="8" t="s">
        <v>497</v>
      </c>
      <c r="C16" s="8" t="s">
        <v>33</v>
      </c>
      <c r="D16" s="3" t="s">
        <v>273</v>
      </c>
      <c r="E16" s="196" t="s">
        <v>615</v>
      </c>
      <c r="F16" s="3" t="s">
        <v>42</v>
      </c>
      <c r="G16" s="3" t="s">
        <v>463</v>
      </c>
      <c r="H16" s="3" t="s">
        <v>479</v>
      </c>
      <c r="I16" s="73"/>
      <c r="J16" s="73" t="s">
        <v>385</v>
      </c>
      <c r="K16" s="73" t="s">
        <v>385</v>
      </c>
      <c r="L16" s="73" t="s">
        <v>385</v>
      </c>
      <c r="M16" s="73" t="s">
        <v>385</v>
      </c>
      <c r="N16" s="73" t="s">
        <v>385</v>
      </c>
      <c r="O16" s="73" t="s">
        <v>385</v>
      </c>
      <c r="P16" s="8" t="s">
        <v>586</v>
      </c>
      <c r="Q16" s="8" t="s">
        <v>13</v>
      </c>
      <c r="R16" s="8">
        <v>1</v>
      </c>
      <c r="S16" s="134"/>
      <c r="T16" s="158" t="s">
        <v>588</v>
      </c>
      <c r="U16" s="5">
        <f t="shared" si="0"/>
        <v>0</v>
      </c>
    </row>
    <row r="17" spans="1:26" s="12" customFormat="1" ht="11.25" x14ac:dyDescent="0.2">
      <c r="A17" s="143">
        <v>15</v>
      </c>
      <c r="B17" s="8" t="s">
        <v>497</v>
      </c>
      <c r="C17" s="8" t="s">
        <v>33</v>
      </c>
      <c r="D17" s="3" t="s">
        <v>271</v>
      </c>
      <c r="E17" s="196" t="s">
        <v>614</v>
      </c>
      <c r="F17" s="3" t="s">
        <v>42</v>
      </c>
      <c r="G17" s="3" t="s">
        <v>463</v>
      </c>
      <c r="H17" s="3" t="s">
        <v>479</v>
      </c>
      <c r="I17" s="73"/>
      <c r="J17" s="73" t="s">
        <v>385</v>
      </c>
      <c r="K17" s="73" t="s">
        <v>385</v>
      </c>
      <c r="L17" s="73" t="s">
        <v>385</v>
      </c>
      <c r="M17" s="73" t="s">
        <v>385</v>
      </c>
      <c r="N17" s="73" t="s">
        <v>385</v>
      </c>
      <c r="O17" s="73" t="s">
        <v>385</v>
      </c>
      <c r="P17" s="8" t="s">
        <v>586</v>
      </c>
      <c r="Q17" s="8" t="s">
        <v>13</v>
      </c>
      <c r="R17" s="8">
        <v>1</v>
      </c>
      <c r="S17" s="134"/>
      <c r="T17" s="158" t="s">
        <v>588</v>
      </c>
      <c r="U17" s="5">
        <f t="shared" si="0"/>
        <v>0</v>
      </c>
    </row>
    <row r="18" spans="1:26" s="12" customFormat="1" ht="11.25" x14ac:dyDescent="0.2">
      <c r="A18" s="144">
        <v>16</v>
      </c>
      <c r="B18" s="8" t="s">
        <v>497</v>
      </c>
      <c r="C18" s="8" t="s">
        <v>33</v>
      </c>
      <c r="D18" s="3" t="s">
        <v>275</v>
      </c>
      <c r="E18" s="196" t="s">
        <v>615</v>
      </c>
      <c r="F18" s="3" t="s">
        <v>42</v>
      </c>
      <c r="G18" s="3" t="s">
        <v>463</v>
      </c>
      <c r="H18" s="3" t="s">
        <v>479</v>
      </c>
      <c r="I18" s="73"/>
      <c r="J18" s="73" t="s">
        <v>385</v>
      </c>
      <c r="K18" s="73" t="s">
        <v>385</v>
      </c>
      <c r="L18" s="73" t="s">
        <v>385</v>
      </c>
      <c r="M18" s="73" t="s">
        <v>385</v>
      </c>
      <c r="N18" s="73" t="s">
        <v>385</v>
      </c>
      <c r="O18" s="73" t="s">
        <v>385</v>
      </c>
      <c r="P18" s="8" t="s">
        <v>586</v>
      </c>
      <c r="Q18" s="8" t="s">
        <v>13</v>
      </c>
      <c r="R18" s="8">
        <v>1</v>
      </c>
      <c r="S18" s="134"/>
      <c r="T18" s="158" t="s">
        <v>588</v>
      </c>
      <c r="U18" s="5">
        <f t="shared" si="0"/>
        <v>0</v>
      </c>
      <c r="Z18" s="28"/>
    </row>
    <row r="19" spans="1:26" s="12" customFormat="1" ht="11.25" x14ac:dyDescent="0.2">
      <c r="A19" s="143">
        <v>17</v>
      </c>
      <c r="B19" s="8" t="s">
        <v>497</v>
      </c>
      <c r="C19" s="8" t="s">
        <v>33</v>
      </c>
      <c r="D19" s="3" t="s">
        <v>276</v>
      </c>
      <c r="E19" s="196" t="s">
        <v>614</v>
      </c>
      <c r="F19" s="3" t="s">
        <v>42</v>
      </c>
      <c r="G19" s="3" t="s">
        <v>463</v>
      </c>
      <c r="H19" s="3" t="s">
        <v>479</v>
      </c>
      <c r="I19" s="73"/>
      <c r="J19" s="73" t="s">
        <v>385</v>
      </c>
      <c r="K19" s="73" t="s">
        <v>385</v>
      </c>
      <c r="L19" s="73" t="s">
        <v>385</v>
      </c>
      <c r="M19" s="73" t="s">
        <v>385</v>
      </c>
      <c r="N19" s="73" t="s">
        <v>385</v>
      </c>
      <c r="O19" s="73" t="s">
        <v>385</v>
      </c>
      <c r="P19" s="8" t="s">
        <v>586</v>
      </c>
      <c r="Q19" s="8" t="s">
        <v>13</v>
      </c>
      <c r="R19" s="8">
        <v>1</v>
      </c>
      <c r="S19" s="134"/>
      <c r="T19" s="158" t="s">
        <v>588</v>
      </c>
      <c r="U19" s="5">
        <f t="shared" si="0"/>
        <v>0</v>
      </c>
      <c r="Z19" s="28"/>
    </row>
    <row r="20" spans="1:26" s="12" customFormat="1" ht="11.25" x14ac:dyDescent="0.2">
      <c r="A20" s="144">
        <v>18</v>
      </c>
      <c r="B20" s="8" t="s">
        <v>497</v>
      </c>
      <c r="C20" s="8" t="s">
        <v>33</v>
      </c>
      <c r="D20" s="3" t="s">
        <v>285</v>
      </c>
      <c r="E20" s="196" t="s">
        <v>615</v>
      </c>
      <c r="F20" s="3" t="s">
        <v>42</v>
      </c>
      <c r="G20" s="3" t="s">
        <v>463</v>
      </c>
      <c r="H20" s="3" t="s">
        <v>479</v>
      </c>
      <c r="I20" s="73"/>
      <c r="J20" s="73" t="s">
        <v>385</v>
      </c>
      <c r="K20" s="73" t="s">
        <v>385</v>
      </c>
      <c r="L20" s="73" t="s">
        <v>385</v>
      </c>
      <c r="M20" s="73" t="s">
        <v>385</v>
      </c>
      <c r="N20" s="73" t="s">
        <v>385</v>
      </c>
      <c r="O20" s="73" t="s">
        <v>385</v>
      </c>
      <c r="P20" s="8" t="s">
        <v>586</v>
      </c>
      <c r="Q20" s="8" t="s">
        <v>13</v>
      </c>
      <c r="R20" s="8">
        <v>1</v>
      </c>
      <c r="S20" s="134"/>
      <c r="T20" s="158" t="s">
        <v>588</v>
      </c>
      <c r="U20" s="5">
        <f t="shared" si="0"/>
        <v>0</v>
      </c>
      <c r="Z20" s="28"/>
    </row>
    <row r="21" spans="1:26" s="12" customFormat="1" ht="11.25" x14ac:dyDescent="0.2">
      <c r="A21" s="143">
        <v>19</v>
      </c>
      <c r="B21" s="8" t="s">
        <v>501</v>
      </c>
      <c r="C21" s="8" t="s">
        <v>56</v>
      </c>
      <c r="D21" s="3" t="s">
        <v>287</v>
      </c>
      <c r="E21" s="196" t="s">
        <v>615</v>
      </c>
      <c r="F21" s="3" t="s">
        <v>50</v>
      </c>
      <c r="G21" s="3" t="s">
        <v>463</v>
      </c>
      <c r="H21" s="3" t="s">
        <v>479</v>
      </c>
      <c r="I21" s="73"/>
      <c r="J21" s="73" t="s">
        <v>385</v>
      </c>
      <c r="K21" s="73" t="s">
        <v>385</v>
      </c>
      <c r="L21" s="73" t="s">
        <v>385</v>
      </c>
      <c r="M21" s="73" t="s">
        <v>385</v>
      </c>
      <c r="N21" s="73" t="s">
        <v>385</v>
      </c>
      <c r="O21" s="73" t="s">
        <v>385</v>
      </c>
      <c r="P21" s="8" t="s">
        <v>584</v>
      </c>
      <c r="Q21" s="8" t="s">
        <v>13</v>
      </c>
      <c r="R21" s="8">
        <v>1</v>
      </c>
      <c r="S21" s="134"/>
      <c r="T21" s="158" t="s">
        <v>588</v>
      </c>
      <c r="U21" s="5">
        <f t="shared" si="0"/>
        <v>0</v>
      </c>
    </row>
    <row r="22" spans="1:26" s="12" customFormat="1" ht="11.25" x14ac:dyDescent="0.2">
      <c r="A22" s="144">
        <v>20</v>
      </c>
      <c r="B22" s="8" t="s">
        <v>501</v>
      </c>
      <c r="C22" s="8" t="s">
        <v>58</v>
      </c>
      <c r="D22" s="3" t="s">
        <v>288</v>
      </c>
      <c r="E22" s="196" t="s">
        <v>614</v>
      </c>
      <c r="F22" s="3" t="s">
        <v>50</v>
      </c>
      <c r="G22" s="3" t="s">
        <v>463</v>
      </c>
      <c r="H22" s="3" t="s">
        <v>479</v>
      </c>
      <c r="I22" s="73"/>
      <c r="J22" s="73" t="s">
        <v>385</v>
      </c>
      <c r="K22" s="73" t="s">
        <v>385</v>
      </c>
      <c r="L22" s="73" t="s">
        <v>385</v>
      </c>
      <c r="M22" s="73" t="s">
        <v>385</v>
      </c>
      <c r="N22" s="73" t="s">
        <v>385</v>
      </c>
      <c r="O22" s="73" t="s">
        <v>385</v>
      </c>
      <c r="P22" s="8" t="s">
        <v>584</v>
      </c>
      <c r="Q22" s="8" t="s">
        <v>13</v>
      </c>
      <c r="R22" s="8">
        <v>1</v>
      </c>
      <c r="S22" s="134"/>
      <c r="T22" s="158" t="s">
        <v>588</v>
      </c>
      <c r="U22" s="5">
        <f t="shared" si="0"/>
        <v>0</v>
      </c>
    </row>
    <row r="23" spans="1:26" s="12" customFormat="1" ht="11.25" x14ac:dyDescent="0.2">
      <c r="A23" s="143">
        <v>21</v>
      </c>
      <c r="B23" s="8" t="s">
        <v>497</v>
      </c>
      <c r="C23" s="8" t="s">
        <v>33</v>
      </c>
      <c r="D23" s="3" t="s">
        <v>282</v>
      </c>
      <c r="E23" s="196" t="s">
        <v>615</v>
      </c>
      <c r="F23" s="3" t="s">
        <v>42</v>
      </c>
      <c r="G23" s="3" t="s">
        <v>463</v>
      </c>
      <c r="H23" s="3" t="s">
        <v>479</v>
      </c>
      <c r="I23" s="73" t="s">
        <v>385</v>
      </c>
      <c r="J23" s="73" t="s">
        <v>385</v>
      </c>
      <c r="K23" s="73" t="s">
        <v>385</v>
      </c>
      <c r="L23" s="73" t="s">
        <v>385</v>
      </c>
      <c r="M23" s="73" t="s">
        <v>385</v>
      </c>
      <c r="N23" s="73" t="s">
        <v>385</v>
      </c>
      <c r="O23" s="73" t="s">
        <v>385</v>
      </c>
      <c r="P23" s="8" t="s">
        <v>584</v>
      </c>
      <c r="Q23" s="8" t="s">
        <v>13</v>
      </c>
      <c r="R23" s="8">
        <v>1</v>
      </c>
      <c r="S23" s="134"/>
      <c r="T23" s="158" t="s">
        <v>588</v>
      </c>
      <c r="U23" s="5">
        <f t="shared" si="0"/>
        <v>0</v>
      </c>
    </row>
    <row r="24" spans="1:26" s="12" customFormat="1" ht="17.25" customHeight="1" x14ac:dyDescent="0.2">
      <c r="A24" s="143">
        <v>22</v>
      </c>
      <c r="B24" s="8" t="s">
        <v>497</v>
      </c>
      <c r="C24" s="8" t="s">
        <v>33</v>
      </c>
      <c r="D24" s="3" t="s">
        <v>283</v>
      </c>
      <c r="E24" s="196" t="s">
        <v>615</v>
      </c>
      <c r="F24" s="3" t="s">
        <v>545</v>
      </c>
      <c r="G24" s="3" t="s">
        <v>463</v>
      </c>
      <c r="H24" s="3" t="s">
        <v>479</v>
      </c>
      <c r="I24" s="73" t="s">
        <v>385</v>
      </c>
      <c r="J24" s="73" t="s">
        <v>385</v>
      </c>
      <c r="K24" s="73" t="s">
        <v>385</v>
      </c>
      <c r="L24" s="73" t="s">
        <v>385</v>
      </c>
      <c r="M24" s="73" t="s">
        <v>385</v>
      </c>
      <c r="N24" s="73" t="s">
        <v>385</v>
      </c>
      <c r="O24" s="73" t="s">
        <v>385</v>
      </c>
      <c r="P24" s="150" t="s">
        <v>585</v>
      </c>
      <c r="Q24" s="8" t="s">
        <v>13</v>
      </c>
      <c r="R24" s="8">
        <v>1</v>
      </c>
      <c r="S24" s="134"/>
      <c r="T24" s="158" t="s">
        <v>588</v>
      </c>
      <c r="U24" s="5">
        <f t="shared" si="0"/>
        <v>0</v>
      </c>
    </row>
    <row r="25" spans="1:26" s="12" customFormat="1" ht="17.25" customHeight="1" x14ac:dyDescent="0.2">
      <c r="A25" s="143">
        <v>23</v>
      </c>
      <c r="B25" s="8" t="s">
        <v>497</v>
      </c>
      <c r="C25" s="8" t="s">
        <v>33</v>
      </c>
      <c r="D25" s="3" t="s">
        <v>284</v>
      </c>
      <c r="E25" s="196" t="s">
        <v>614</v>
      </c>
      <c r="F25" s="3" t="s">
        <v>545</v>
      </c>
      <c r="G25" s="3" t="s">
        <v>463</v>
      </c>
      <c r="H25" s="3" t="s">
        <v>479</v>
      </c>
      <c r="I25" s="73" t="s">
        <v>385</v>
      </c>
      <c r="J25" s="73" t="s">
        <v>385</v>
      </c>
      <c r="K25" s="73" t="s">
        <v>385</v>
      </c>
      <c r="L25" s="73" t="s">
        <v>385</v>
      </c>
      <c r="M25" s="73" t="s">
        <v>385</v>
      </c>
      <c r="N25" s="73" t="s">
        <v>385</v>
      </c>
      <c r="O25" s="73" t="s">
        <v>385</v>
      </c>
      <c r="P25" s="150" t="s">
        <v>585</v>
      </c>
      <c r="Q25" s="8" t="s">
        <v>13</v>
      </c>
      <c r="R25" s="8">
        <v>1</v>
      </c>
      <c r="S25" s="134"/>
      <c r="T25" s="158" t="s">
        <v>588</v>
      </c>
      <c r="U25" s="5">
        <f t="shared" si="0"/>
        <v>0</v>
      </c>
    </row>
    <row r="26" spans="1:26" s="12" customFormat="1" ht="15.75" customHeight="1" x14ac:dyDescent="0.2">
      <c r="A26" s="144">
        <v>24</v>
      </c>
      <c r="B26" s="8" t="s">
        <v>497</v>
      </c>
      <c r="C26" s="8" t="s">
        <v>33</v>
      </c>
      <c r="D26" s="3" t="s">
        <v>286</v>
      </c>
      <c r="E26" s="196" t="s">
        <v>615</v>
      </c>
      <c r="F26" s="3" t="s">
        <v>545</v>
      </c>
      <c r="G26" s="3" t="s">
        <v>463</v>
      </c>
      <c r="H26" s="3" t="s">
        <v>479</v>
      </c>
      <c r="I26" s="73" t="s">
        <v>385</v>
      </c>
      <c r="J26" s="73" t="s">
        <v>385</v>
      </c>
      <c r="K26" s="73" t="s">
        <v>385</v>
      </c>
      <c r="L26" s="73" t="s">
        <v>385</v>
      </c>
      <c r="M26" s="73" t="s">
        <v>385</v>
      </c>
      <c r="N26" s="73" t="s">
        <v>385</v>
      </c>
      <c r="O26" s="73" t="s">
        <v>385</v>
      </c>
      <c r="P26" s="150" t="s">
        <v>585</v>
      </c>
      <c r="Q26" s="8" t="s">
        <v>13</v>
      </c>
      <c r="R26" s="8">
        <v>1</v>
      </c>
      <c r="S26" s="134"/>
      <c r="T26" s="158" t="s">
        <v>588</v>
      </c>
      <c r="U26" s="5">
        <f t="shared" si="0"/>
        <v>0</v>
      </c>
    </row>
    <row r="27" spans="1:26" s="12" customFormat="1" ht="15.75" customHeight="1" x14ac:dyDescent="0.2">
      <c r="A27" s="143">
        <v>25</v>
      </c>
      <c r="B27" s="8" t="s">
        <v>497</v>
      </c>
      <c r="C27" s="8" t="s">
        <v>33</v>
      </c>
      <c r="D27" s="3" t="s">
        <v>280</v>
      </c>
      <c r="E27" s="196" t="s">
        <v>615</v>
      </c>
      <c r="F27" s="3" t="s">
        <v>545</v>
      </c>
      <c r="G27" s="3" t="s">
        <v>463</v>
      </c>
      <c r="H27" s="3" t="s">
        <v>479</v>
      </c>
      <c r="I27" s="73" t="s">
        <v>385</v>
      </c>
      <c r="J27" s="73" t="s">
        <v>385</v>
      </c>
      <c r="K27" s="73" t="s">
        <v>385</v>
      </c>
      <c r="L27" s="73" t="s">
        <v>385</v>
      </c>
      <c r="M27" s="73" t="s">
        <v>385</v>
      </c>
      <c r="N27" s="73" t="s">
        <v>385</v>
      </c>
      <c r="O27" s="73" t="s">
        <v>385</v>
      </c>
      <c r="P27" s="150" t="s">
        <v>585</v>
      </c>
      <c r="Q27" s="8" t="s">
        <v>13</v>
      </c>
      <c r="R27" s="8">
        <v>1</v>
      </c>
      <c r="S27" s="134"/>
      <c r="T27" s="158" t="s">
        <v>588</v>
      </c>
      <c r="U27" s="5">
        <f t="shared" si="0"/>
        <v>0</v>
      </c>
    </row>
    <row r="28" spans="1:26" s="12" customFormat="1" ht="18" customHeight="1" x14ac:dyDescent="0.2">
      <c r="A28" s="144">
        <v>26</v>
      </c>
      <c r="B28" s="8" t="s">
        <v>497</v>
      </c>
      <c r="C28" s="8" t="s">
        <v>33</v>
      </c>
      <c r="D28" s="3" t="s">
        <v>281</v>
      </c>
      <c r="E28" s="196" t="s">
        <v>614</v>
      </c>
      <c r="F28" s="3" t="s">
        <v>545</v>
      </c>
      <c r="G28" s="3" t="s">
        <v>463</v>
      </c>
      <c r="H28" s="3" t="s">
        <v>479</v>
      </c>
      <c r="I28" s="73" t="s">
        <v>385</v>
      </c>
      <c r="J28" s="73" t="s">
        <v>385</v>
      </c>
      <c r="K28" s="73" t="s">
        <v>385</v>
      </c>
      <c r="L28" s="73" t="s">
        <v>385</v>
      </c>
      <c r="M28" s="73" t="s">
        <v>385</v>
      </c>
      <c r="N28" s="73" t="s">
        <v>385</v>
      </c>
      <c r="O28" s="73" t="s">
        <v>385</v>
      </c>
      <c r="P28" s="150" t="s">
        <v>585</v>
      </c>
      <c r="Q28" s="8" t="s">
        <v>13</v>
      </c>
      <c r="R28" s="8">
        <v>1</v>
      </c>
      <c r="S28" s="134"/>
      <c r="T28" s="158" t="s">
        <v>588</v>
      </c>
      <c r="U28" s="5">
        <f t="shared" si="0"/>
        <v>0</v>
      </c>
    </row>
    <row r="29" spans="1:26" s="12" customFormat="1" ht="11.25" x14ac:dyDescent="0.2">
      <c r="A29" s="143">
        <v>27</v>
      </c>
      <c r="B29" s="8" t="s">
        <v>497</v>
      </c>
      <c r="C29" s="8" t="s">
        <v>33</v>
      </c>
      <c r="D29" s="3" t="s">
        <v>369</v>
      </c>
      <c r="E29" s="196" t="s">
        <v>615</v>
      </c>
      <c r="F29" s="3" t="s">
        <v>42</v>
      </c>
      <c r="G29" s="3" t="s">
        <v>463</v>
      </c>
      <c r="H29" s="3" t="s">
        <v>479</v>
      </c>
      <c r="I29" s="73"/>
      <c r="J29" s="73" t="s">
        <v>385</v>
      </c>
      <c r="K29" s="73" t="s">
        <v>385</v>
      </c>
      <c r="L29" s="73" t="s">
        <v>385</v>
      </c>
      <c r="M29" s="73" t="s">
        <v>385</v>
      </c>
      <c r="N29" s="73" t="s">
        <v>385</v>
      </c>
      <c r="O29" s="73" t="s">
        <v>385</v>
      </c>
      <c r="P29" s="8" t="s">
        <v>586</v>
      </c>
      <c r="Q29" s="8" t="s">
        <v>13</v>
      </c>
      <c r="R29" s="8">
        <v>1</v>
      </c>
      <c r="S29" s="134"/>
      <c r="T29" s="158" t="s">
        <v>588</v>
      </c>
      <c r="U29" s="5">
        <f t="shared" si="0"/>
        <v>0</v>
      </c>
    </row>
    <row r="30" spans="1:26" s="12" customFormat="1" ht="11.25" x14ac:dyDescent="0.2">
      <c r="A30" s="144">
        <v>28</v>
      </c>
      <c r="B30" s="8" t="s">
        <v>497</v>
      </c>
      <c r="C30" s="8" t="s">
        <v>56</v>
      </c>
      <c r="D30" s="3" t="s">
        <v>274</v>
      </c>
      <c r="E30" s="196" t="s">
        <v>615</v>
      </c>
      <c r="F30" s="3" t="s">
        <v>42</v>
      </c>
      <c r="G30" s="3" t="s">
        <v>463</v>
      </c>
      <c r="H30" s="3" t="s">
        <v>479</v>
      </c>
      <c r="I30" s="73"/>
      <c r="J30" s="73" t="s">
        <v>385</v>
      </c>
      <c r="K30" s="73" t="s">
        <v>385</v>
      </c>
      <c r="L30" s="73" t="s">
        <v>385</v>
      </c>
      <c r="M30" s="73" t="s">
        <v>385</v>
      </c>
      <c r="N30" s="73" t="s">
        <v>385</v>
      </c>
      <c r="O30" s="73" t="s">
        <v>385</v>
      </c>
      <c r="P30" s="8" t="s">
        <v>586</v>
      </c>
      <c r="Q30" s="8" t="s">
        <v>13</v>
      </c>
      <c r="R30" s="8">
        <v>1</v>
      </c>
      <c r="S30" s="134"/>
      <c r="T30" s="158" t="s">
        <v>588</v>
      </c>
      <c r="U30" s="5">
        <f t="shared" si="0"/>
        <v>0</v>
      </c>
    </row>
    <row r="31" spans="1:26" s="12" customFormat="1" ht="11.25" x14ac:dyDescent="0.2">
      <c r="A31" s="143">
        <v>29</v>
      </c>
      <c r="B31" s="8" t="s">
        <v>497</v>
      </c>
      <c r="C31" s="8" t="s">
        <v>56</v>
      </c>
      <c r="D31" s="3" t="s">
        <v>278</v>
      </c>
      <c r="E31" s="196" t="s">
        <v>615</v>
      </c>
      <c r="F31" s="3" t="s">
        <v>42</v>
      </c>
      <c r="G31" s="3" t="s">
        <v>463</v>
      </c>
      <c r="H31" s="3" t="s">
        <v>479</v>
      </c>
      <c r="I31" s="73"/>
      <c r="J31" s="73" t="s">
        <v>385</v>
      </c>
      <c r="K31" s="73" t="s">
        <v>385</v>
      </c>
      <c r="L31" s="73" t="s">
        <v>385</v>
      </c>
      <c r="M31" s="73" t="s">
        <v>385</v>
      </c>
      <c r="N31" s="73" t="s">
        <v>385</v>
      </c>
      <c r="O31" s="73" t="s">
        <v>385</v>
      </c>
      <c r="P31" s="8" t="s">
        <v>586</v>
      </c>
      <c r="Q31" s="8" t="s">
        <v>13</v>
      </c>
      <c r="R31" s="8">
        <v>1</v>
      </c>
      <c r="S31" s="134"/>
      <c r="T31" s="158" t="s">
        <v>588</v>
      </c>
      <c r="U31" s="5">
        <f t="shared" si="0"/>
        <v>0</v>
      </c>
    </row>
    <row r="32" spans="1:26" s="12" customFormat="1" ht="11.25" x14ac:dyDescent="0.2">
      <c r="A32" s="144">
        <v>30</v>
      </c>
      <c r="B32" s="8" t="s">
        <v>497</v>
      </c>
      <c r="C32" s="8" t="s">
        <v>58</v>
      </c>
      <c r="D32" s="3" t="s">
        <v>277</v>
      </c>
      <c r="E32" s="196" t="s">
        <v>614</v>
      </c>
      <c r="F32" s="3" t="s">
        <v>42</v>
      </c>
      <c r="G32" s="3" t="s">
        <v>463</v>
      </c>
      <c r="H32" s="3" t="s">
        <v>479</v>
      </c>
      <c r="I32" s="73"/>
      <c r="J32" s="73" t="s">
        <v>385</v>
      </c>
      <c r="K32" s="73" t="s">
        <v>385</v>
      </c>
      <c r="L32" s="73" t="s">
        <v>385</v>
      </c>
      <c r="M32" s="73" t="s">
        <v>385</v>
      </c>
      <c r="N32" s="73" t="s">
        <v>385</v>
      </c>
      <c r="O32" s="73" t="s">
        <v>385</v>
      </c>
      <c r="P32" s="8" t="s">
        <v>586</v>
      </c>
      <c r="Q32" s="8" t="s">
        <v>13</v>
      </c>
      <c r="R32" s="8">
        <v>1</v>
      </c>
      <c r="S32" s="134"/>
      <c r="T32" s="158" t="s">
        <v>588</v>
      </c>
      <c r="U32" s="5">
        <f t="shared" si="0"/>
        <v>0</v>
      </c>
    </row>
    <row r="33" spans="1:21" s="12" customFormat="1" ht="11.25" x14ac:dyDescent="0.2">
      <c r="A33" s="143">
        <v>31</v>
      </c>
      <c r="B33" s="8" t="s">
        <v>497</v>
      </c>
      <c r="C33" s="8" t="s">
        <v>58</v>
      </c>
      <c r="D33" s="3" t="s">
        <v>279</v>
      </c>
      <c r="E33" s="196" t="s">
        <v>614</v>
      </c>
      <c r="F33" s="3" t="s">
        <v>42</v>
      </c>
      <c r="G33" s="3" t="s">
        <v>463</v>
      </c>
      <c r="H33" s="3" t="s">
        <v>479</v>
      </c>
      <c r="I33" s="73"/>
      <c r="J33" s="73" t="s">
        <v>385</v>
      </c>
      <c r="K33" s="73" t="s">
        <v>385</v>
      </c>
      <c r="L33" s="73" t="s">
        <v>385</v>
      </c>
      <c r="M33" s="73" t="s">
        <v>385</v>
      </c>
      <c r="N33" s="73" t="s">
        <v>385</v>
      </c>
      <c r="O33" s="73" t="s">
        <v>385</v>
      </c>
      <c r="P33" s="8" t="s">
        <v>586</v>
      </c>
      <c r="Q33" s="8" t="s">
        <v>13</v>
      </c>
      <c r="R33" s="8">
        <v>1</v>
      </c>
      <c r="S33" s="134"/>
      <c r="T33" s="158" t="s">
        <v>588</v>
      </c>
      <c r="U33" s="5">
        <f t="shared" si="0"/>
        <v>0</v>
      </c>
    </row>
    <row r="34" spans="1:21" s="12" customFormat="1" ht="20.25" customHeight="1" x14ac:dyDescent="0.2">
      <c r="A34" s="144">
        <v>32</v>
      </c>
      <c r="B34" s="8" t="s">
        <v>497</v>
      </c>
      <c r="C34" s="8" t="s">
        <v>44</v>
      </c>
      <c r="D34" s="3" t="s">
        <v>158</v>
      </c>
      <c r="E34" s="196" t="s">
        <v>600</v>
      </c>
      <c r="F34" s="3" t="s">
        <v>545</v>
      </c>
      <c r="G34" s="3" t="s">
        <v>462</v>
      </c>
      <c r="H34" s="3" t="s">
        <v>479</v>
      </c>
      <c r="I34" s="73"/>
      <c r="J34" s="73" t="s">
        <v>385</v>
      </c>
      <c r="K34" s="73"/>
      <c r="L34" s="73" t="s">
        <v>385</v>
      </c>
      <c r="M34" s="154"/>
      <c r="N34" s="73" t="s">
        <v>385</v>
      </c>
      <c r="O34" s="154"/>
      <c r="P34" s="150" t="s">
        <v>585</v>
      </c>
      <c r="Q34" s="8" t="s">
        <v>13</v>
      </c>
      <c r="R34" s="8">
        <v>1</v>
      </c>
      <c r="S34" s="134"/>
      <c r="T34" s="158" t="s">
        <v>402</v>
      </c>
      <c r="U34" s="5">
        <f t="shared" si="0"/>
        <v>0</v>
      </c>
    </row>
    <row r="35" spans="1:21" s="12" customFormat="1" ht="11.25" x14ac:dyDescent="0.2">
      <c r="A35" s="143">
        <v>33</v>
      </c>
      <c r="B35" s="8" t="s">
        <v>496</v>
      </c>
      <c r="C35" s="8" t="s">
        <v>44</v>
      </c>
      <c r="D35" s="3" t="s">
        <v>381</v>
      </c>
      <c r="E35" s="196" t="s">
        <v>600</v>
      </c>
      <c r="F35" s="3" t="s">
        <v>42</v>
      </c>
      <c r="G35" s="3" t="s">
        <v>462</v>
      </c>
      <c r="H35" s="3" t="s">
        <v>479</v>
      </c>
      <c r="I35" s="73"/>
      <c r="J35" s="73"/>
      <c r="K35" s="73" t="s">
        <v>385</v>
      </c>
      <c r="L35" s="154"/>
      <c r="M35" s="73" t="s">
        <v>385</v>
      </c>
      <c r="N35" s="154"/>
      <c r="O35" s="73" t="s">
        <v>385</v>
      </c>
      <c r="P35" s="31" t="s">
        <v>587</v>
      </c>
      <c r="Q35" s="31" t="s">
        <v>13</v>
      </c>
      <c r="R35" s="31">
        <v>1</v>
      </c>
      <c r="S35" s="152"/>
      <c r="T35" s="29" t="s">
        <v>403</v>
      </c>
      <c r="U35" s="29"/>
    </row>
    <row r="36" spans="1:21" s="12" customFormat="1" ht="11.25" x14ac:dyDescent="0.2">
      <c r="A36" s="144">
        <v>34</v>
      </c>
      <c r="B36" s="8" t="s">
        <v>496</v>
      </c>
      <c r="C36" s="8" t="s">
        <v>44</v>
      </c>
      <c r="D36" s="3" t="s">
        <v>142</v>
      </c>
      <c r="E36" s="196" t="s">
        <v>600</v>
      </c>
      <c r="F36" s="3" t="s">
        <v>42</v>
      </c>
      <c r="G36" s="3" t="s">
        <v>462</v>
      </c>
      <c r="H36" s="3" t="s">
        <v>479</v>
      </c>
      <c r="I36" s="73"/>
      <c r="J36" s="73"/>
      <c r="K36" s="73" t="s">
        <v>385</v>
      </c>
      <c r="L36" s="154"/>
      <c r="M36" s="73" t="s">
        <v>385</v>
      </c>
      <c r="N36" s="154"/>
      <c r="O36" s="73" t="s">
        <v>385</v>
      </c>
      <c r="P36" s="31" t="s">
        <v>587</v>
      </c>
      <c r="Q36" s="31" t="s">
        <v>13</v>
      </c>
      <c r="R36" s="31">
        <v>1</v>
      </c>
      <c r="S36" s="152"/>
      <c r="T36" s="29" t="s">
        <v>403</v>
      </c>
      <c r="U36" s="29"/>
    </row>
    <row r="37" spans="1:21" s="12" customFormat="1" ht="11.25" x14ac:dyDescent="0.2">
      <c r="A37" s="143">
        <v>35</v>
      </c>
      <c r="B37" s="8" t="s">
        <v>496</v>
      </c>
      <c r="C37" s="8" t="s">
        <v>44</v>
      </c>
      <c r="D37" s="3" t="s">
        <v>146</v>
      </c>
      <c r="E37" s="196" t="s">
        <v>600</v>
      </c>
      <c r="F37" s="3" t="s">
        <v>42</v>
      </c>
      <c r="G37" s="3" t="s">
        <v>462</v>
      </c>
      <c r="H37" s="3" t="s">
        <v>479</v>
      </c>
      <c r="I37" s="73"/>
      <c r="J37" s="73"/>
      <c r="K37" s="73" t="s">
        <v>385</v>
      </c>
      <c r="L37" s="154"/>
      <c r="M37" s="73" t="s">
        <v>385</v>
      </c>
      <c r="N37" s="154"/>
      <c r="O37" s="73" t="s">
        <v>385</v>
      </c>
      <c r="P37" s="31" t="s">
        <v>587</v>
      </c>
      <c r="Q37" s="31" t="s">
        <v>13</v>
      </c>
      <c r="R37" s="31">
        <v>1</v>
      </c>
      <c r="S37" s="152"/>
      <c r="T37" s="29" t="s">
        <v>403</v>
      </c>
      <c r="U37" s="29"/>
    </row>
    <row r="38" spans="1:21" s="12" customFormat="1" ht="11.25" x14ac:dyDescent="0.2">
      <c r="A38" s="144">
        <v>36</v>
      </c>
      <c r="B38" s="8" t="s">
        <v>496</v>
      </c>
      <c r="C38" s="8" t="s">
        <v>44</v>
      </c>
      <c r="D38" s="3" t="s">
        <v>147</v>
      </c>
      <c r="E38" s="196" t="s">
        <v>600</v>
      </c>
      <c r="F38" s="3" t="s">
        <v>42</v>
      </c>
      <c r="G38" s="3" t="s">
        <v>462</v>
      </c>
      <c r="H38" s="3" t="s">
        <v>479</v>
      </c>
      <c r="I38" s="73"/>
      <c r="J38" s="73"/>
      <c r="K38" s="73" t="s">
        <v>385</v>
      </c>
      <c r="L38" s="154"/>
      <c r="M38" s="73" t="s">
        <v>385</v>
      </c>
      <c r="N38" s="154"/>
      <c r="O38" s="73" t="s">
        <v>385</v>
      </c>
      <c r="P38" s="31" t="s">
        <v>587</v>
      </c>
      <c r="Q38" s="31" t="s">
        <v>13</v>
      </c>
      <c r="R38" s="31">
        <v>1</v>
      </c>
      <c r="S38" s="152"/>
      <c r="T38" s="29" t="s">
        <v>403</v>
      </c>
      <c r="U38" s="29"/>
    </row>
    <row r="39" spans="1:21" s="12" customFormat="1" ht="11.25" x14ac:dyDescent="0.2">
      <c r="A39" s="143">
        <v>37</v>
      </c>
      <c r="B39" s="8" t="s">
        <v>496</v>
      </c>
      <c r="C39" s="8" t="s">
        <v>44</v>
      </c>
      <c r="D39" s="3" t="s">
        <v>374</v>
      </c>
      <c r="E39" s="196" t="s">
        <v>600</v>
      </c>
      <c r="F39" s="3" t="s">
        <v>42</v>
      </c>
      <c r="G39" s="3" t="s">
        <v>462</v>
      </c>
      <c r="H39" s="3" t="s">
        <v>479</v>
      </c>
      <c r="I39" s="73"/>
      <c r="J39" s="73"/>
      <c r="K39" s="73" t="s">
        <v>385</v>
      </c>
      <c r="L39" s="154"/>
      <c r="M39" s="73" t="s">
        <v>385</v>
      </c>
      <c r="N39" s="154"/>
      <c r="O39" s="73" t="s">
        <v>385</v>
      </c>
      <c r="P39" s="31" t="s">
        <v>587</v>
      </c>
      <c r="Q39" s="31" t="s">
        <v>13</v>
      </c>
      <c r="R39" s="31">
        <v>1</v>
      </c>
      <c r="S39" s="152"/>
      <c r="T39" s="29" t="s">
        <v>403</v>
      </c>
      <c r="U39" s="29"/>
    </row>
    <row r="40" spans="1:21" s="12" customFormat="1" ht="11.25" x14ac:dyDescent="0.2">
      <c r="A40" s="144">
        <v>38</v>
      </c>
      <c r="B40" s="8" t="s">
        <v>496</v>
      </c>
      <c r="C40" s="8" t="s">
        <v>44</v>
      </c>
      <c r="D40" s="3" t="s">
        <v>145</v>
      </c>
      <c r="E40" s="196" t="s">
        <v>600</v>
      </c>
      <c r="F40" s="3" t="s">
        <v>42</v>
      </c>
      <c r="G40" s="3" t="s">
        <v>462</v>
      </c>
      <c r="H40" s="3" t="s">
        <v>479</v>
      </c>
      <c r="I40" s="73"/>
      <c r="J40" s="73"/>
      <c r="K40" s="73" t="s">
        <v>385</v>
      </c>
      <c r="L40" s="154"/>
      <c r="M40" s="73" t="s">
        <v>385</v>
      </c>
      <c r="N40" s="154"/>
      <c r="O40" s="73" t="s">
        <v>385</v>
      </c>
      <c r="P40" s="31" t="s">
        <v>587</v>
      </c>
      <c r="Q40" s="31" t="s">
        <v>13</v>
      </c>
      <c r="R40" s="31">
        <v>1</v>
      </c>
      <c r="S40" s="152"/>
      <c r="T40" s="29" t="s">
        <v>403</v>
      </c>
      <c r="U40" s="29"/>
    </row>
    <row r="41" spans="1:21" s="12" customFormat="1" ht="11.25" x14ac:dyDescent="0.2">
      <c r="A41" s="143">
        <v>39</v>
      </c>
      <c r="B41" s="8" t="s">
        <v>496</v>
      </c>
      <c r="C41" s="8" t="s">
        <v>44</v>
      </c>
      <c r="D41" s="3" t="s">
        <v>375</v>
      </c>
      <c r="E41" s="196" t="s">
        <v>600</v>
      </c>
      <c r="F41" s="3" t="s">
        <v>42</v>
      </c>
      <c r="G41" s="3" t="s">
        <v>462</v>
      </c>
      <c r="H41" s="3" t="s">
        <v>479</v>
      </c>
      <c r="I41" s="73"/>
      <c r="J41" s="73"/>
      <c r="K41" s="73" t="s">
        <v>385</v>
      </c>
      <c r="L41" s="154"/>
      <c r="M41" s="73" t="s">
        <v>385</v>
      </c>
      <c r="N41" s="154"/>
      <c r="O41" s="73" t="s">
        <v>385</v>
      </c>
      <c r="P41" s="31" t="s">
        <v>587</v>
      </c>
      <c r="Q41" s="31" t="s">
        <v>13</v>
      </c>
      <c r="R41" s="31">
        <v>1</v>
      </c>
      <c r="S41" s="152"/>
      <c r="T41" s="29" t="s">
        <v>403</v>
      </c>
      <c r="U41" s="29"/>
    </row>
    <row r="42" spans="1:21" s="12" customFormat="1" ht="11.25" x14ac:dyDescent="0.2">
      <c r="A42" s="144">
        <v>40</v>
      </c>
      <c r="B42" s="8" t="s">
        <v>496</v>
      </c>
      <c r="C42" s="8" t="s">
        <v>44</v>
      </c>
      <c r="D42" s="3" t="s">
        <v>376</v>
      </c>
      <c r="E42" s="196" t="s">
        <v>600</v>
      </c>
      <c r="F42" s="3" t="s">
        <v>42</v>
      </c>
      <c r="G42" s="3" t="s">
        <v>462</v>
      </c>
      <c r="H42" s="3" t="s">
        <v>479</v>
      </c>
      <c r="I42" s="73"/>
      <c r="J42" s="73"/>
      <c r="K42" s="73" t="s">
        <v>385</v>
      </c>
      <c r="L42" s="154"/>
      <c r="M42" s="73" t="s">
        <v>385</v>
      </c>
      <c r="N42" s="154"/>
      <c r="O42" s="73" t="s">
        <v>385</v>
      </c>
      <c r="P42" s="31" t="s">
        <v>587</v>
      </c>
      <c r="Q42" s="31" t="s">
        <v>13</v>
      </c>
      <c r="R42" s="31">
        <v>1</v>
      </c>
      <c r="S42" s="152"/>
      <c r="T42" s="29" t="s">
        <v>403</v>
      </c>
      <c r="U42" s="29"/>
    </row>
    <row r="43" spans="1:21" s="12" customFormat="1" ht="11.25" x14ac:dyDescent="0.2">
      <c r="A43" s="143">
        <v>41</v>
      </c>
      <c r="B43" s="8" t="s">
        <v>496</v>
      </c>
      <c r="C43" s="8" t="s">
        <v>44</v>
      </c>
      <c r="D43" s="3" t="s">
        <v>377</v>
      </c>
      <c r="E43" s="196" t="s">
        <v>600</v>
      </c>
      <c r="F43" s="3" t="s">
        <v>42</v>
      </c>
      <c r="G43" s="3" t="s">
        <v>462</v>
      </c>
      <c r="H43" s="3" t="s">
        <v>479</v>
      </c>
      <c r="I43" s="73"/>
      <c r="J43" s="73"/>
      <c r="K43" s="73" t="s">
        <v>385</v>
      </c>
      <c r="L43" s="154"/>
      <c r="M43" s="73" t="s">
        <v>385</v>
      </c>
      <c r="N43" s="154"/>
      <c r="O43" s="73" t="s">
        <v>385</v>
      </c>
      <c r="P43" s="31" t="s">
        <v>587</v>
      </c>
      <c r="Q43" s="31" t="s">
        <v>13</v>
      </c>
      <c r="R43" s="31">
        <v>1</v>
      </c>
      <c r="S43" s="152"/>
      <c r="T43" s="29" t="s">
        <v>403</v>
      </c>
      <c r="U43" s="29"/>
    </row>
    <row r="44" spans="1:21" s="12" customFormat="1" ht="22.5" x14ac:dyDescent="0.2">
      <c r="A44" s="144">
        <v>42</v>
      </c>
      <c r="B44" s="8" t="s">
        <v>496</v>
      </c>
      <c r="C44" s="8" t="s">
        <v>44</v>
      </c>
      <c r="D44" s="3" t="s">
        <v>378</v>
      </c>
      <c r="E44" s="196" t="s">
        <v>600</v>
      </c>
      <c r="F44" s="3" t="s">
        <v>42</v>
      </c>
      <c r="G44" s="3" t="s">
        <v>462</v>
      </c>
      <c r="H44" s="3" t="s">
        <v>479</v>
      </c>
      <c r="I44" s="73"/>
      <c r="J44" s="73"/>
      <c r="K44" s="73" t="s">
        <v>385</v>
      </c>
      <c r="L44" s="154"/>
      <c r="M44" s="73" t="s">
        <v>385</v>
      </c>
      <c r="N44" s="154"/>
      <c r="O44" s="73" t="s">
        <v>385</v>
      </c>
      <c r="P44" s="31" t="s">
        <v>587</v>
      </c>
      <c r="Q44" s="31" t="s">
        <v>13</v>
      </c>
      <c r="R44" s="31">
        <v>1</v>
      </c>
      <c r="S44" s="152"/>
      <c r="T44" s="29" t="s">
        <v>403</v>
      </c>
      <c r="U44" s="29"/>
    </row>
    <row r="45" spans="1:21" s="12" customFormat="1" ht="22.5" x14ac:dyDescent="0.2">
      <c r="A45" s="143">
        <v>43</v>
      </c>
      <c r="B45" s="8" t="s">
        <v>496</v>
      </c>
      <c r="C45" s="8" t="s">
        <v>44</v>
      </c>
      <c r="D45" s="3" t="s">
        <v>379</v>
      </c>
      <c r="E45" s="196" t="s">
        <v>600</v>
      </c>
      <c r="F45" s="3" t="s">
        <v>42</v>
      </c>
      <c r="G45" s="3" t="s">
        <v>462</v>
      </c>
      <c r="H45" s="3" t="s">
        <v>479</v>
      </c>
      <c r="I45" s="73"/>
      <c r="J45" s="73"/>
      <c r="K45" s="73" t="s">
        <v>385</v>
      </c>
      <c r="L45" s="154"/>
      <c r="M45" s="73" t="s">
        <v>385</v>
      </c>
      <c r="N45" s="154"/>
      <c r="O45" s="73" t="s">
        <v>385</v>
      </c>
      <c r="P45" s="31" t="s">
        <v>587</v>
      </c>
      <c r="Q45" s="31" t="s">
        <v>13</v>
      </c>
      <c r="R45" s="31">
        <v>1</v>
      </c>
      <c r="S45" s="152"/>
      <c r="T45" s="29" t="s">
        <v>403</v>
      </c>
      <c r="U45" s="29"/>
    </row>
    <row r="46" spans="1:21" s="12" customFormat="1" ht="11.25" x14ac:dyDescent="0.2">
      <c r="A46" s="144">
        <v>44</v>
      </c>
      <c r="B46" s="8" t="s">
        <v>496</v>
      </c>
      <c r="C46" s="8" t="s">
        <v>44</v>
      </c>
      <c r="D46" s="3" t="s">
        <v>380</v>
      </c>
      <c r="E46" s="196" t="s">
        <v>600</v>
      </c>
      <c r="F46" s="3" t="s">
        <v>42</v>
      </c>
      <c r="G46" s="3" t="s">
        <v>462</v>
      </c>
      <c r="H46" s="3" t="s">
        <v>479</v>
      </c>
      <c r="I46" s="73"/>
      <c r="J46" s="73"/>
      <c r="K46" s="73" t="s">
        <v>385</v>
      </c>
      <c r="L46" s="154"/>
      <c r="M46" s="73" t="s">
        <v>385</v>
      </c>
      <c r="N46" s="154"/>
      <c r="O46" s="73" t="s">
        <v>385</v>
      </c>
      <c r="P46" s="31" t="s">
        <v>587</v>
      </c>
      <c r="Q46" s="31" t="s">
        <v>13</v>
      </c>
      <c r="R46" s="31">
        <v>1</v>
      </c>
      <c r="S46" s="152"/>
      <c r="T46" s="29" t="s">
        <v>403</v>
      </c>
      <c r="U46" s="29"/>
    </row>
    <row r="47" spans="1:21" s="12" customFormat="1" ht="11.25" x14ac:dyDescent="0.2">
      <c r="A47" s="143">
        <v>45</v>
      </c>
      <c r="B47" s="8" t="s">
        <v>496</v>
      </c>
      <c r="C47" s="8" t="s">
        <v>44</v>
      </c>
      <c r="D47" s="3" t="s">
        <v>143</v>
      </c>
      <c r="E47" s="196" t="s">
        <v>600</v>
      </c>
      <c r="F47" s="3" t="s">
        <v>42</v>
      </c>
      <c r="G47" s="3" t="s">
        <v>462</v>
      </c>
      <c r="H47" s="3" t="s">
        <v>479</v>
      </c>
      <c r="I47" s="73"/>
      <c r="J47" s="73"/>
      <c r="K47" s="73" t="s">
        <v>385</v>
      </c>
      <c r="L47" s="154"/>
      <c r="M47" s="73" t="s">
        <v>385</v>
      </c>
      <c r="N47" s="154"/>
      <c r="O47" s="73" t="s">
        <v>385</v>
      </c>
      <c r="P47" s="31" t="s">
        <v>587</v>
      </c>
      <c r="Q47" s="31" t="s">
        <v>13</v>
      </c>
      <c r="R47" s="31">
        <v>1</v>
      </c>
      <c r="S47" s="152"/>
      <c r="T47" s="29" t="s">
        <v>403</v>
      </c>
      <c r="U47" s="29"/>
    </row>
    <row r="48" spans="1:21" s="12" customFormat="1" ht="11.25" x14ac:dyDescent="0.2">
      <c r="A48" s="144">
        <v>46</v>
      </c>
      <c r="B48" s="8" t="s">
        <v>496</v>
      </c>
      <c r="C48" s="8" t="s">
        <v>44</v>
      </c>
      <c r="D48" s="3" t="s">
        <v>132</v>
      </c>
      <c r="E48" s="196" t="s">
        <v>600</v>
      </c>
      <c r="F48" s="3" t="s">
        <v>42</v>
      </c>
      <c r="G48" s="3" t="s">
        <v>462</v>
      </c>
      <c r="H48" s="3" t="s">
        <v>479</v>
      </c>
      <c r="I48" s="73"/>
      <c r="J48" s="73" t="s">
        <v>385</v>
      </c>
      <c r="K48" s="73"/>
      <c r="L48" s="73" t="s">
        <v>385</v>
      </c>
      <c r="M48" s="154"/>
      <c r="N48" s="73" t="s">
        <v>385</v>
      </c>
      <c r="O48" s="154"/>
      <c r="P48" s="8" t="s">
        <v>587</v>
      </c>
      <c r="Q48" s="8" t="s">
        <v>13</v>
      </c>
      <c r="R48" s="8">
        <v>1</v>
      </c>
      <c r="S48" s="134"/>
      <c r="T48" s="158" t="s">
        <v>402</v>
      </c>
      <c r="U48" s="5">
        <f>R48*S48</f>
        <v>0</v>
      </c>
    </row>
    <row r="49" spans="1:21" s="12" customFormat="1" ht="11.25" x14ac:dyDescent="0.2">
      <c r="A49" s="143">
        <v>47</v>
      </c>
      <c r="B49" s="8" t="s">
        <v>496</v>
      </c>
      <c r="C49" s="8" t="s">
        <v>44</v>
      </c>
      <c r="D49" s="3" t="s">
        <v>130</v>
      </c>
      <c r="E49" s="196" t="s">
        <v>600</v>
      </c>
      <c r="F49" s="3" t="s">
        <v>42</v>
      </c>
      <c r="G49" s="3" t="s">
        <v>462</v>
      </c>
      <c r="H49" s="3" t="s">
        <v>479</v>
      </c>
      <c r="I49" s="73"/>
      <c r="J49" s="73" t="s">
        <v>385</v>
      </c>
      <c r="K49" s="73"/>
      <c r="L49" s="73" t="s">
        <v>385</v>
      </c>
      <c r="M49" s="154"/>
      <c r="N49" s="73" t="s">
        <v>385</v>
      </c>
      <c r="O49" s="154"/>
      <c r="P49" s="8" t="s">
        <v>587</v>
      </c>
      <c r="Q49" s="8" t="s">
        <v>13</v>
      </c>
      <c r="R49" s="8">
        <v>1</v>
      </c>
      <c r="S49" s="134"/>
      <c r="T49" s="158" t="s">
        <v>402</v>
      </c>
      <c r="U49" s="5">
        <f t="shared" si="0"/>
        <v>0</v>
      </c>
    </row>
    <row r="50" spans="1:21" s="12" customFormat="1" ht="11.25" x14ac:dyDescent="0.2">
      <c r="A50" s="144">
        <v>48</v>
      </c>
      <c r="B50" s="8" t="s">
        <v>496</v>
      </c>
      <c r="C50" s="8" t="s">
        <v>44</v>
      </c>
      <c r="D50" s="3" t="s">
        <v>131</v>
      </c>
      <c r="E50" s="196" t="s">
        <v>600</v>
      </c>
      <c r="F50" s="3" t="s">
        <v>42</v>
      </c>
      <c r="G50" s="3" t="s">
        <v>462</v>
      </c>
      <c r="H50" s="3" t="s">
        <v>479</v>
      </c>
      <c r="I50" s="73"/>
      <c r="J50" s="73" t="s">
        <v>385</v>
      </c>
      <c r="K50" s="73"/>
      <c r="L50" s="73" t="s">
        <v>385</v>
      </c>
      <c r="M50" s="154"/>
      <c r="N50" s="73" t="s">
        <v>385</v>
      </c>
      <c r="O50" s="154"/>
      <c r="P50" s="8" t="s">
        <v>587</v>
      </c>
      <c r="Q50" s="8" t="s">
        <v>13</v>
      </c>
      <c r="R50" s="8">
        <v>1</v>
      </c>
      <c r="S50" s="134"/>
      <c r="T50" s="158" t="s">
        <v>402</v>
      </c>
      <c r="U50" s="5">
        <f t="shared" si="0"/>
        <v>0</v>
      </c>
    </row>
    <row r="51" spans="1:21" s="12" customFormat="1" ht="11.25" x14ac:dyDescent="0.2">
      <c r="A51" s="143">
        <v>49</v>
      </c>
      <c r="B51" s="8" t="s">
        <v>496</v>
      </c>
      <c r="C51" s="8" t="s">
        <v>44</v>
      </c>
      <c r="D51" s="3" t="s">
        <v>156</v>
      </c>
      <c r="E51" s="196" t="s">
        <v>600</v>
      </c>
      <c r="F51" s="3" t="s">
        <v>42</v>
      </c>
      <c r="G51" s="3" t="s">
        <v>462</v>
      </c>
      <c r="H51" s="3" t="s">
        <v>479</v>
      </c>
      <c r="I51" s="73"/>
      <c r="J51" s="73" t="s">
        <v>385</v>
      </c>
      <c r="K51" s="73"/>
      <c r="L51" s="73" t="s">
        <v>385</v>
      </c>
      <c r="M51" s="154"/>
      <c r="N51" s="73" t="s">
        <v>385</v>
      </c>
      <c r="O51" s="154"/>
      <c r="P51" s="8" t="s">
        <v>587</v>
      </c>
      <c r="Q51" s="8" t="s">
        <v>13</v>
      </c>
      <c r="R51" s="8">
        <v>1</v>
      </c>
      <c r="S51" s="134"/>
      <c r="T51" s="158" t="s">
        <v>402</v>
      </c>
      <c r="U51" s="5">
        <f t="shared" si="0"/>
        <v>0</v>
      </c>
    </row>
    <row r="52" spans="1:21" s="12" customFormat="1" ht="11.25" x14ac:dyDescent="0.2">
      <c r="A52" s="144">
        <v>50</v>
      </c>
      <c r="B52" s="8" t="s">
        <v>496</v>
      </c>
      <c r="C52" s="8" t="s">
        <v>44</v>
      </c>
      <c r="D52" s="3" t="s">
        <v>133</v>
      </c>
      <c r="E52" s="196" t="s">
        <v>600</v>
      </c>
      <c r="F52" s="3" t="s">
        <v>42</v>
      </c>
      <c r="G52" s="3" t="s">
        <v>462</v>
      </c>
      <c r="H52" s="3" t="s">
        <v>479</v>
      </c>
      <c r="I52" s="73"/>
      <c r="J52" s="73" t="s">
        <v>385</v>
      </c>
      <c r="K52" s="73"/>
      <c r="L52" s="73" t="s">
        <v>385</v>
      </c>
      <c r="M52" s="154"/>
      <c r="N52" s="73" t="s">
        <v>385</v>
      </c>
      <c r="O52" s="154"/>
      <c r="P52" s="8" t="s">
        <v>587</v>
      </c>
      <c r="Q52" s="8" t="s">
        <v>13</v>
      </c>
      <c r="R52" s="8">
        <v>1</v>
      </c>
      <c r="S52" s="134"/>
      <c r="T52" s="158" t="s">
        <v>402</v>
      </c>
      <c r="U52" s="5">
        <f t="shared" si="0"/>
        <v>0</v>
      </c>
    </row>
    <row r="53" spans="1:21" s="12" customFormat="1" ht="11.25" x14ac:dyDescent="0.2">
      <c r="A53" s="143">
        <v>51</v>
      </c>
      <c r="B53" s="8" t="s">
        <v>496</v>
      </c>
      <c r="C53" s="8" t="s">
        <v>44</v>
      </c>
      <c r="D53" s="3" t="s">
        <v>155</v>
      </c>
      <c r="E53" s="196" t="s">
        <v>600</v>
      </c>
      <c r="F53" s="3" t="s">
        <v>42</v>
      </c>
      <c r="G53" s="3" t="s">
        <v>462</v>
      </c>
      <c r="H53" s="3" t="s">
        <v>479</v>
      </c>
      <c r="I53" s="73"/>
      <c r="J53" s="73" t="s">
        <v>385</v>
      </c>
      <c r="K53" s="73"/>
      <c r="L53" s="73" t="s">
        <v>385</v>
      </c>
      <c r="M53" s="154"/>
      <c r="N53" s="73" t="s">
        <v>385</v>
      </c>
      <c r="O53" s="154"/>
      <c r="P53" s="8" t="s">
        <v>587</v>
      </c>
      <c r="Q53" s="8" t="s">
        <v>13</v>
      </c>
      <c r="R53" s="8">
        <v>1</v>
      </c>
      <c r="S53" s="134"/>
      <c r="T53" s="158" t="s">
        <v>412</v>
      </c>
      <c r="U53" s="5">
        <f t="shared" si="0"/>
        <v>0</v>
      </c>
    </row>
    <row r="54" spans="1:21" s="12" customFormat="1" ht="11.25" x14ac:dyDescent="0.2">
      <c r="A54" s="144">
        <v>52</v>
      </c>
      <c r="B54" s="8" t="s">
        <v>496</v>
      </c>
      <c r="C54" s="8" t="s">
        <v>44</v>
      </c>
      <c r="D54" s="3" t="s">
        <v>153</v>
      </c>
      <c r="E54" s="196" t="s">
        <v>600</v>
      </c>
      <c r="F54" s="3" t="s">
        <v>42</v>
      </c>
      <c r="G54" s="3" t="s">
        <v>462</v>
      </c>
      <c r="H54" s="3" t="s">
        <v>479</v>
      </c>
      <c r="I54" s="73"/>
      <c r="J54" s="73"/>
      <c r="K54" s="73" t="s">
        <v>385</v>
      </c>
      <c r="L54" s="154"/>
      <c r="M54" s="73" t="s">
        <v>385</v>
      </c>
      <c r="N54" s="154"/>
      <c r="O54" s="73" t="s">
        <v>385</v>
      </c>
      <c r="P54" s="31" t="s">
        <v>587</v>
      </c>
      <c r="Q54" s="31" t="s">
        <v>13</v>
      </c>
      <c r="R54" s="31">
        <v>1</v>
      </c>
      <c r="S54" s="152"/>
      <c r="T54" s="29" t="s">
        <v>403</v>
      </c>
      <c r="U54" s="29"/>
    </row>
    <row r="55" spans="1:21" s="12" customFormat="1" ht="11.25" x14ac:dyDescent="0.2">
      <c r="A55" s="143">
        <v>53</v>
      </c>
      <c r="B55" s="8" t="s">
        <v>496</v>
      </c>
      <c r="C55" s="8" t="s">
        <v>44</v>
      </c>
      <c r="D55" s="3" t="s">
        <v>154</v>
      </c>
      <c r="E55" s="196" t="s">
        <v>600</v>
      </c>
      <c r="F55" s="3" t="s">
        <v>42</v>
      </c>
      <c r="G55" s="3" t="s">
        <v>462</v>
      </c>
      <c r="H55" s="3" t="s">
        <v>479</v>
      </c>
      <c r="I55" s="73"/>
      <c r="J55" s="73"/>
      <c r="K55" s="73" t="s">
        <v>385</v>
      </c>
      <c r="L55" s="154"/>
      <c r="M55" s="73" t="s">
        <v>385</v>
      </c>
      <c r="N55" s="154"/>
      <c r="O55" s="73" t="s">
        <v>385</v>
      </c>
      <c r="P55" s="31" t="s">
        <v>587</v>
      </c>
      <c r="Q55" s="31" t="s">
        <v>13</v>
      </c>
      <c r="R55" s="31">
        <v>1</v>
      </c>
      <c r="S55" s="152"/>
      <c r="T55" s="29" t="s">
        <v>403</v>
      </c>
      <c r="U55" s="29"/>
    </row>
    <row r="56" spans="1:21" s="12" customFormat="1" ht="11.25" x14ac:dyDescent="0.2">
      <c r="A56" s="144">
        <v>54</v>
      </c>
      <c r="B56" s="8" t="s">
        <v>496</v>
      </c>
      <c r="C56" s="8" t="s">
        <v>44</v>
      </c>
      <c r="D56" s="3" t="s">
        <v>159</v>
      </c>
      <c r="E56" s="196" t="s">
        <v>600</v>
      </c>
      <c r="F56" s="3" t="s">
        <v>42</v>
      </c>
      <c r="G56" s="3" t="s">
        <v>462</v>
      </c>
      <c r="H56" s="3" t="s">
        <v>479</v>
      </c>
      <c r="I56" s="73"/>
      <c r="J56" s="73" t="s">
        <v>385</v>
      </c>
      <c r="K56" s="73"/>
      <c r="L56" s="73" t="s">
        <v>385</v>
      </c>
      <c r="M56" s="154"/>
      <c r="N56" s="73" t="s">
        <v>385</v>
      </c>
      <c r="O56" s="154"/>
      <c r="P56" s="8" t="s">
        <v>587</v>
      </c>
      <c r="Q56" s="8" t="s">
        <v>13</v>
      </c>
      <c r="R56" s="8">
        <v>1</v>
      </c>
      <c r="S56" s="134"/>
      <c r="T56" s="158" t="s">
        <v>412</v>
      </c>
      <c r="U56" s="5">
        <f t="shared" si="0"/>
        <v>0</v>
      </c>
    </row>
    <row r="57" spans="1:21" s="12" customFormat="1" ht="11.25" x14ac:dyDescent="0.2">
      <c r="A57" s="143">
        <v>55</v>
      </c>
      <c r="B57" s="8" t="s">
        <v>496</v>
      </c>
      <c r="C57" s="8" t="s">
        <v>44</v>
      </c>
      <c r="D57" s="3" t="s">
        <v>134</v>
      </c>
      <c r="E57" s="196" t="s">
        <v>600</v>
      </c>
      <c r="F57" s="3" t="s">
        <v>42</v>
      </c>
      <c r="G57" s="3" t="s">
        <v>462</v>
      </c>
      <c r="H57" s="3" t="s">
        <v>479</v>
      </c>
      <c r="I57" s="73"/>
      <c r="J57" s="73" t="s">
        <v>385</v>
      </c>
      <c r="K57" s="73"/>
      <c r="L57" s="73" t="s">
        <v>385</v>
      </c>
      <c r="M57" s="154"/>
      <c r="N57" s="73" t="s">
        <v>385</v>
      </c>
      <c r="O57" s="154"/>
      <c r="P57" s="8" t="s">
        <v>587</v>
      </c>
      <c r="Q57" s="8" t="s">
        <v>13</v>
      </c>
      <c r="R57" s="8">
        <v>1</v>
      </c>
      <c r="S57" s="134"/>
      <c r="T57" s="158" t="s">
        <v>412</v>
      </c>
      <c r="U57" s="5">
        <f t="shared" si="0"/>
        <v>0</v>
      </c>
    </row>
    <row r="58" spans="1:21" s="12" customFormat="1" ht="11.25" x14ac:dyDescent="0.2">
      <c r="A58" s="144">
        <v>56</v>
      </c>
      <c r="B58" s="8" t="s">
        <v>496</v>
      </c>
      <c r="C58" s="8" t="s">
        <v>44</v>
      </c>
      <c r="D58" s="3" t="s">
        <v>144</v>
      </c>
      <c r="E58" s="196" t="s">
        <v>600</v>
      </c>
      <c r="F58" s="3" t="s">
        <v>42</v>
      </c>
      <c r="G58" s="3" t="s">
        <v>462</v>
      </c>
      <c r="H58" s="3" t="s">
        <v>479</v>
      </c>
      <c r="I58" s="73"/>
      <c r="J58" s="73"/>
      <c r="K58" s="73" t="s">
        <v>385</v>
      </c>
      <c r="L58" s="154"/>
      <c r="M58" s="73" t="s">
        <v>385</v>
      </c>
      <c r="N58" s="154"/>
      <c r="O58" s="73" t="s">
        <v>385</v>
      </c>
      <c r="P58" s="31" t="s">
        <v>587</v>
      </c>
      <c r="Q58" s="31" t="s">
        <v>13</v>
      </c>
      <c r="R58" s="31">
        <v>1</v>
      </c>
      <c r="S58" s="152"/>
      <c r="T58" s="29" t="s">
        <v>403</v>
      </c>
      <c r="U58" s="29"/>
    </row>
    <row r="59" spans="1:21" s="12" customFormat="1" ht="11.25" x14ac:dyDescent="0.2">
      <c r="A59" s="143">
        <v>57</v>
      </c>
      <c r="B59" s="8" t="s">
        <v>496</v>
      </c>
      <c r="C59" s="8" t="s">
        <v>44</v>
      </c>
      <c r="D59" s="3" t="s">
        <v>370</v>
      </c>
      <c r="E59" s="196" t="s">
        <v>600</v>
      </c>
      <c r="F59" s="3" t="s">
        <v>42</v>
      </c>
      <c r="G59" s="3" t="s">
        <v>462</v>
      </c>
      <c r="H59" s="3" t="s">
        <v>479</v>
      </c>
      <c r="I59" s="73"/>
      <c r="J59" s="73"/>
      <c r="K59" s="73" t="s">
        <v>385</v>
      </c>
      <c r="L59" s="154"/>
      <c r="M59" s="73" t="s">
        <v>385</v>
      </c>
      <c r="N59" s="154"/>
      <c r="O59" s="73" t="s">
        <v>385</v>
      </c>
      <c r="P59" s="31" t="s">
        <v>587</v>
      </c>
      <c r="Q59" s="31" t="s">
        <v>13</v>
      </c>
      <c r="R59" s="31">
        <v>1</v>
      </c>
      <c r="S59" s="152"/>
      <c r="T59" s="29" t="s">
        <v>403</v>
      </c>
      <c r="U59" s="29"/>
    </row>
    <row r="60" spans="1:21" s="12" customFormat="1" ht="11.25" x14ac:dyDescent="0.2">
      <c r="A60" s="144">
        <v>58</v>
      </c>
      <c r="B60" s="8" t="s">
        <v>496</v>
      </c>
      <c r="C60" s="8" t="s">
        <v>44</v>
      </c>
      <c r="D60" s="3" t="s">
        <v>157</v>
      </c>
      <c r="E60" s="196" t="s">
        <v>600</v>
      </c>
      <c r="F60" s="3" t="s">
        <v>42</v>
      </c>
      <c r="G60" s="3" t="s">
        <v>462</v>
      </c>
      <c r="H60" s="3" t="s">
        <v>479</v>
      </c>
      <c r="I60" s="73"/>
      <c r="J60" s="73"/>
      <c r="K60" s="73" t="s">
        <v>385</v>
      </c>
      <c r="L60" s="154"/>
      <c r="M60" s="73" t="s">
        <v>385</v>
      </c>
      <c r="N60" s="154"/>
      <c r="O60" s="73" t="s">
        <v>385</v>
      </c>
      <c r="P60" s="31" t="s">
        <v>587</v>
      </c>
      <c r="Q60" s="31" t="s">
        <v>13</v>
      </c>
      <c r="R60" s="31">
        <v>1</v>
      </c>
      <c r="S60" s="152"/>
      <c r="T60" s="29" t="s">
        <v>403</v>
      </c>
      <c r="U60" s="29"/>
    </row>
    <row r="61" spans="1:21" s="12" customFormat="1" ht="11.25" x14ac:dyDescent="0.2">
      <c r="A61" s="143">
        <v>59</v>
      </c>
      <c r="B61" s="8" t="s">
        <v>496</v>
      </c>
      <c r="C61" s="8" t="s">
        <v>44</v>
      </c>
      <c r="D61" s="3" t="s">
        <v>371</v>
      </c>
      <c r="E61" s="196" t="s">
        <v>600</v>
      </c>
      <c r="F61" s="3" t="s">
        <v>42</v>
      </c>
      <c r="G61" s="3" t="s">
        <v>462</v>
      </c>
      <c r="H61" s="3" t="s">
        <v>479</v>
      </c>
      <c r="I61" s="73"/>
      <c r="J61" s="73"/>
      <c r="K61" s="73" t="s">
        <v>385</v>
      </c>
      <c r="L61" s="154"/>
      <c r="M61" s="73" t="s">
        <v>385</v>
      </c>
      <c r="N61" s="154"/>
      <c r="O61" s="73" t="s">
        <v>385</v>
      </c>
      <c r="P61" s="31" t="s">
        <v>587</v>
      </c>
      <c r="Q61" s="31" t="s">
        <v>13</v>
      </c>
      <c r="R61" s="31">
        <v>1</v>
      </c>
      <c r="S61" s="152"/>
      <c r="T61" s="29" t="s">
        <v>403</v>
      </c>
      <c r="U61" s="29"/>
    </row>
    <row r="62" spans="1:21" s="12" customFormat="1" ht="11.25" x14ac:dyDescent="0.2">
      <c r="A62" s="144">
        <v>60</v>
      </c>
      <c r="B62" s="8" t="s">
        <v>496</v>
      </c>
      <c r="C62" s="8" t="s">
        <v>44</v>
      </c>
      <c r="D62" s="3" t="s">
        <v>372</v>
      </c>
      <c r="E62" s="196" t="s">
        <v>600</v>
      </c>
      <c r="F62" s="3" t="s">
        <v>42</v>
      </c>
      <c r="G62" s="3" t="s">
        <v>462</v>
      </c>
      <c r="H62" s="3" t="s">
        <v>479</v>
      </c>
      <c r="I62" s="73"/>
      <c r="J62" s="73"/>
      <c r="K62" s="73" t="s">
        <v>385</v>
      </c>
      <c r="L62" s="154"/>
      <c r="M62" s="73" t="s">
        <v>385</v>
      </c>
      <c r="N62" s="154"/>
      <c r="O62" s="73" t="s">
        <v>385</v>
      </c>
      <c r="P62" s="31" t="s">
        <v>587</v>
      </c>
      <c r="Q62" s="31" t="s">
        <v>13</v>
      </c>
      <c r="R62" s="31">
        <v>1</v>
      </c>
      <c r="S62" s="152"/>
      <c r="T62" s="29" t="s">
        <v>403</v>
      </c>
      <c r="U62" s="29"/>
    </row>
    <row r="63" spans="1:21" s="12" customFormat="1" ht="11.25" x14ac:dyDescent="0.2">
      <c r="A63" s="143">
        <v>61</v>
      </c>
      <c r="B63" s="8" t="s">
        <v>496</v>
      </c>
      <c r="C63" s="8" t="s">
        <v>44</v>
      </c>
      <c r="D63" s="3" t="s">
        <v>373</v>
      </c>
      <c r="E63" s="196" t="s">
        <v>600</v>
      </c>
      <c r="F63" s="3" t="s">
        <v>42</v>
      </c>
      <c r="G63" s="3" t="s">
        <v>462</v>
      </c>
      <c r="H63" s="3" t="s">
        <v>479</v>
      </c>
      <c r="I63" s="73"/>
      <c r="J63" s="73"/>
      <c r="K63" s="73" t="s">
        <v>385</v>
      </c>
      <c r="L63" s="154"/>
      <c r="M63" s="73" t="s">
        <v>385</v>
      </c>
      <c r="N63" s="154"/>
      <c r="O63" s="73" t="s">
        <v>385</v>
      </c>
      <c r="P63" s="31" t="s">
        <v>587</v>
      </c>
      <c r="Q63" s="31" t="s">
        <v>13</v>
      </c>
      <c r="R63" s="31">
        <v>1</v>
      </c>
      <c r="S63" s="152"/>
      <c r="T63" s="29" t="s">
        <v>403</v>
      </c>
      <c r="U63" s="29"/>
    </row>
    <row r="64" spans="1:21" s="12" customFormat="1" ht="17.25" customHeight="1" x14ac:dyDescent="0.2">
      <c r="A64" s="143">
        <v>62</v>
      </c>
      <c r="B64" s="8" t="s">
        <v>496</v>
      </c>
      <c r="C64" s="8" t="s">
        <v>44</v>
      </c>
      <c r="D64" s="3" t="s">
        <v>160</v>
      </c>
      <c r="E64" s="196" t="s">
        <v>600</v>
      </c>
      <c r="F64" s="3" t="s">
        <v>545</v>
      </c>
      <c r="G64" s="3" t="s">
        <v>462</v>
      </c>
      <c r="H64" s="3" t="s">
        <v>479</v>
      </c>
      <c r="I64" s="73" t="s">
        <v>385</v>
      </c>
      <c r="J64" s="73"/>
      <c r="K64" s="73" t="s">
        <v>385</v>
      </c>
      <c r="L64" s="154"/>
      <c r="M64" s="73" t="s">
        <v>385</v>
      </c>
      <c r="N64" s="154"/>
      <c r="O64" s="73" t="s">
        <v>385</v>
      </c>
      <c r="P64" s="112" t="s">
        <v>585</v>
      </c>
      <c r="Q64" s="31" t="s">
        <v>13</v>
      </c>
      <c r="R64" s="31">
        <v>1</v>
      </c>
      <c r="S64" s="152"/>
      <c r="T64" s="29" t="s">
        <v>412</v>
      </c>
      <c r="U64" s="29"/>
    </row>
    <row r="65" spans="1:21" s="12" customFormat="1" ht="11.25" x14ac:dyDescent="0.2">
      <c r="A65" s="143">
        <v>63</v>
      </c>
      <c r="B65" s="8" t="s">
        <v>522</v>
      </c>
      <c r="C65" s="8"/>
      <c r="D65" s="3" t="s">
        <v>523</v>
      </c>
      <c r="E65" s="196" t="s">
        <v>600</v>
      </c>
      <c r="F65" s="3" t="s">
        <v>42</v>
      </c>
      <c r="G65" s="3" t="s">
        <v>462</v>
      </c>
      <c r="H65" s="3" t="s">
        <v>479</v>
      </c>
      <c r="I65" s="73"/>
      <c r="J65" s="73"/>
      <c r="K65" s="73"/>
      <c r="L65" s="154"/>
      <c r="M65" s="73" t="s">
        <v>385</v>
      </c>
      <c r="N65" s="154"/>
      <c r="O65" s="73" t="s">
        <v>385</v>
      </c>
      <c r="P65" s="31" t="s">
        <v>587</v>
      </c>
      <c r="Q65" s="31" t="s">
        <v>13</v>
      </c>
      <c r="R65" s="31">
        <v>1</v>
      </c>
      <c r="S65" s="152"/>
      <c r="T65" s="29" t="s">
        <v>589</v>
      </c>
      <c r="U65" s="29"/>
    </row>
    <row r="66" spans="1:21" s="12" customFormat="1" ht="11.25" x14ac:dyDescent="0.2">
      <c r="A66" s="143">
        <v>64</v>
      </c>
      <c r="B66" s="8" t="s">
        <v>522</v>
      </c>
      <c r="C66" s="8"/>
      <c r="D66" s="3" t="s">
        <v>524</v>
      </c>
      <c r="E66" s="196" t="s">
        <v>600</v>
      </c>
      <c r="F66" s="3" t="s">
        <v>42</v>
      </c>
      <c r="G66" s="3" t="s">
        <v>462</v>
      </c>
      <c r="H66" s="3" t="s">
        <v>479</v>
      </c>
      <c r="I66" s="73"/>
      <c r="J66" s="73"/>
      <c r="K66" s="73"/>
      <c r="L66" s="154"/>
      <c r="M66" s="73" t="s">
        <v>385</v>
      </c>
      <c r="N66" s="154"/>
      <c r="O66" s="73" t="s">
        <v>385</v>
      </c>
      <c r="P66" s="31" t="s">
        <v>587</v>
      </c>
      <c r="Q66" s="31" t="s">
        <v>13</v>
      </c>
      <c r="R66" s="31">
        <v>1</v>
      </c>
      <c r="S66" s="152"/>
      <c r="T66" s="29" t="s">
        <v>589</v>
      </c>
      <c r="U66" s="29"/>
    </row>
    <row r="67" spans="1:21" s="12" customFormat="1" ht="11.25" x14ac:dyDescent="0.2">
      <c r="A67" s="143">
        <v>65</v>
      </c>
      <c r="B67" s="8" t="s">
        <v>522</v>
      </c>
      <c r="C67" s="8"/>
      <c r="D67" s="3" t="s">
        <v>525</v>
      </c>
      <c r="E67" s="196" t="s">
        <v>600</v>
      </c>
      <c r="F67" s="3" t="s">
        <v>42</v>
      </c>
      <c r="G67" s="3" t="s">
        <v>462</v>
      </c>
      <c r="H67" s="3" t="s">
        <v>479</v>
      </c>
      <c r="I67" s="73"/>
      <c r="J67" s="73"/>
      <c r="K67" s="73"/>
      <c r="L67" s="154"/>
      <c r="M67" s="73" t="s">
        <v>385</v>
      </c>
      <c r="N67" s="154"/>
      <c r="O67" s="73" t="s">
        <v>385</v>
      </c>
      <c r="P67" s="31" t="s">
        <v>587</v>
      </c>
      <c r="Q67" s="31" t="s">
        <v>13</v>
      </c>
      <c r="R67" s="31">
        <v>1</v>
      </c>
      <c r="S67" s="152"/>
      <c r="T67" s="29" t="s">
        <v>589</v>
      </c>
      <c r="U67" s="29"/>
    </row>
    <row r="68" spans="1:21" s="12" customFormat="1" ht="11.25" x14ac:dyDescent="0.2">
      <c r="A68" s="143">
        <v>66</v>
      </c>
      <c r="B68" s="8" t="s">
        <v>522</v>
      </c>
      <c r="C68" s="8"/>
      <c r="D68" s="3" t="s">
        <v>526</v>
      </c>
      <c r="E68" s="196" t="s">
        <v>600</v>
      </c>
      <c r="F68" s="3" t="s">
        <v>42</v>
      </c>
      <c r="G68" s="3" t="s">
        <v>462</v>
      </c>
      <c r="H68" s="3" t="s">
        <v>479</v>
      </c>
      <c r="I68" s="73"/>
      <c r="J68" s="73"/>
      <c r="K68" s="73"/>
      <c r="L68" s="154"/>
      <c r="M68" s="73" t="s">
        <v>385</v>
      </c>
      <c r="N68" s="154"/>
      <c r="O68" s="73" t="s">
        <v>385</v>
      </c>
      <c r="P68" s="31" t="s">
        <v>587</v>
      </c>
      <c r="Q68" s="31" t="s">
        <v>13</v>
      </c>
      <c r="R68" s="31">
        <v>1</v>
      </c>
      <c r="S68" s="152"/>
      <c r="T68" s="29" t="s">
        <v>589</v>
      </c>
      <c r="U68" s="29"/>
    </row>
    <row r="69" spans="1:21" s="12" customFormat="1" ht="11.25" x14ac:dyDescent="0.2">
      <c r="A69" s="143">
        <v>67</v>
      </c>
      <c r="B69" s="8" t="s">
        <v>522</v>
      </c>
      <c r="C69" s="8"/>
      <c r="D69" s="3" t="s">
        <v>527</v>
      </c>
      <c r="E69" s="196" t="s">
        <v>600</v>
      </c>
      <c r="F69" s="3" t="s">
        <v>42</v>
      </c>
      <c r="G69" s="3" t="s">
        <v>462</v>
      </c>
      <c r="H69" s="3" t="s">
        <v>479</v>
      </c>
      <c r="I69" s="73"/>
      <c r="J69" s="73"/>
      <c r="K69" s="73"/>
      <c r="L69" s="154"/>
      <c r="M69" s="73" t="s">
        <v>385</v>
      </c>
      <c r="N69" s="154"/>
      <c r="O69" s="73" t="s">
        <v>385</v>
      </c>
      <c r="P69" s="31" t="s">
        <v>587</v>
      </c>
      <c r="Q69" s="31" t="s">
        <v>13</v>
      </c>
      <c r="R69" s="31">
        <v>1</v>
      </c>
      <c r="S69" s="152"/>
      <c r="T69" s="29" t="s">
        <v>589</v>
      </c>
      <c r="U69" s="29"/>
    </row>
    <row r="70" spans="1:21" s="12" customFormat="1" ht="11.25" x14ac:dyDescent="0.2">
      <c r="A70" s="143">
        <v>68</v>
      </c>
      <c r="B70" s="8" t="s">
        <v>522</v>
      </c>
      <c r="C70" s="8"/>
      <c r="D70" s="3" t="s">
        <v>528</v>
      </c>
      <c r="E70" s="196" t="s">
        <v>600</v>
      </c>
      <c r="F70" s="3" t="s">
        <v>42</v>
      </c>
      <c r="G70" s="3" t="s">
        <v>462</v>
      </c>
      <c r="H70" s="3" t="s">
        <v>479</v>
      </c>
      <c r="I70" s="73"/>
      <c r="J70" s="73"/>
      <c r="K70" s="73"/>
      <c r="L70" s="154"/>
      <c r="M70" s="73" t="s">
        <v>385</v>
      </c>
      <c r="N70" s="154"/>
      <c r="O70" s="73" t="s">
        <v>385</v>
      </c>
      <c r="P70" s="31" t="s">
        <v>587</v>
      </c>
      <c r="Q70" s="31" t="s">
        <v>13</v>
      </c>
      <c r="R70" s="31">
        <v>1</v>
      </c>
      <c r="S70" s="152"/>
      <c r="T70" s="29" t="s">
        <v>589</v>
      </c>
      <c r="U70" s="29"/>
    </row>
    <row r="71" spans="1:21" s="12" customFormat="1" ht="11.25" x14ac:dyDescent="0.2">
      <c r="A71" s="143">
        <v>69</v>
      </c>
      <c r="B71" s="8" t="s">
        <v>522</v>
      </c>
      <c r="C71" s="8"/>
      <c r="D71" s="3" t="s">
        <v>530</v>
      </c>
      <c r="E71" s="196" t="s">
        <v>600</v>
      </c>
      <c r="F71" s="3" t="s">
        <v>42</v>
      </c>
      <c r="G71" s="3" t="s">
        <v>462</v>
      </c>
      <c r="H71" s="3" t="s">
        <v>479</v>
      </c>
      <c r="I71" s="73"/>
      <c r="J71" s="73"/>
      <c r="K71" s="73"/>
      <c r="L71" s="154"/>
      <c r="M71" s="73" t="s">
        <v>385</v>
      </c>
      <c r="N71" s="154"/>
      <c r="O71" s="73" t="s">
        <v>385</v>
      </c>
      <c r="P71" s="31" t="s">
        <v>587</v>
      </c>
      <c r="Q71" s="31" t="s">
        <v>13</v>
      </c>
      <c r="R71" s="31">
        <v>1</v>
      </c>
      <c r="S71" s="152"/>
      <c r="T71" s="29" t="s">
        <v>589</v>
      </c>
      <c r="U71" s="29"/>
    </row>
    <row r="72" spans="1:21" s="12" customFormat="1" ht="11.25" x14ac:dyDescent="0.2">
      <c r="A72" s="143">
        <v>70</v>
      </c>
      <c r="B72" s="8" t="s">
        <v>522</v>
      </c>
      <c r="C72" s="8"/>
      <c r="D72" s="3" t="s">
        <v>529</v>
      </c>
      <c r="E72" s="196" t="s">
        <v>600</v>
      </c>
      <c r="F72" s="3" t="s">
        <v>42</v>
      </c>
      <c r="G72" s="3" t="s">
        <v>462</v>
      </c>
      <c r="H72" s="3" t="s">
        <v>479</v>
      </c>
      <c r="I72" s="73"/>
      <c r="J72" s="73"/>
      <c r="K72" s="73"/>
      <c r="L72" s="154"/>
      <c r="M72" s="73" t="s">
        <v>385</v>
      </c>
      <c r="N72" s="154"/>
      <c r="O72" s="73" t="s">
        <v>385</v>
      </c>
      <c r="P72" s="31" t="s">
        <v>587</v>
      </c>
      <c r="Q72" s="31" t="s">
        <v>13</v>
      </c>
      <c r="R72" s="31">
        <v>1</v>
      </c>
      <c r="S72" s="152"/>
      <c r="T72" s="29" t="s">
        <v>589</v>
      </c>
      <c r="U72" s="29"/>
    </row>
    <row r="73" spans="1:21" s="12" customFormat="1" ht="11.25" x14ac:dyDescent="0.2">
      <c r="A73" s="143">
        <v>71</v>
      </c>
      <c r="B73" s="8" t="s">
        <v>522</v>
      </c>
      <c r="C73" s="8"/>
      <c r="D73" s="3" t="s">
        <v>531</v>
      </c>
      <c r="E73" s="196" t="s">
        <v>600</v>
      </c>
      <c r="F73" s="3" t="s">
        <v>42</v>
      </c>
      <c r="G73" s="3" t="s">
        <v>462</v>
      </c>
      <c r="H73" s="3" t="s">
        <v>479</v>
      </c>
      <c r="I73" s="73"/>
      <c r="J73" s="73"/>
      <c r="K73" s="73"/>
      <c r="L73" s="154"/>
      <c r="M73" s="73" t="s">
        <v>385</v>
      </c>
      <c r="N73" s="154"/>
      <c r="O73" s="73" t="s">
        <v>385</v>
      </c>
      <c r="P73" s="31" t="s">
        <v>587</v>
      </c>
      <c r="Q73" s="31" t="s">
        <v>13</v>
      </c>
      <c r="R73" s="31">
        <v>1</v>
      </c>
      <c r="S73" s="152"/>
      <c r="T73" s="29" t="s">
        <v>589</v>
      </c>
      <c r="U73" s="29"/>
    </row>
    <row r="74" spans="1:21" s="12" customFormat="1" ht="11.25" x14ac:dyDescent="0.2">
      <c r="A74" s="143">
        <v>72</v>
      </c>
      <c r="B74" s="8" t="s">
        <v>522</v>
      </c>
      <c r="C74" s="8"/>
      <c r="D74" s="3" t="s">
        <v>532</v>
      </c>
      <c r="E74" s="196" t="s">
        <v>600</v>
      </c>
      <c r="F74" s="3" t="s">
        <v>42</v>
      </c>
      <c r="G74" s="3" t="s">
        <v>462</v>
      </c>
      <c r="H74" s="3" t="s">
        <v>479</v>
      </c>
      <c r="I74" s="73"/>
      <c r="J74" s="73"/>
      <c r="K74" s="73"/>
      <c r="L74" s="154"/>
      <c r="M74" s="73" t="s">
        <v>385</v>
      </c>
      <c r="N74" s="154"/>
      <c r="O74" s="73" t="s">
        <v>385</v>
      </c>
      <c r="P74" s="31" t="s">
        <v>587</v>
      </c>
      <c r="Q74" s="31" t="s">
        <v>13</v>
      </c>
      <c r="R74" s="31">
        <v>1</v>
      </c>
      <c r="S74" s="152"/>
      <c r="T74" s="29" t="s">
        <v>589</v>
      </c>
      <c r="U74" s="29"/>
    </row>
    <row r="75" spans="1:21" s="12" customFormat="1" ht="11.25" x14ac:dyDescent="0.2">
      <c r="A75" s="143">
        <v>73</v>
      </c>
      <c r="B75" s="8" t="s">
        <v>522</v>
      </c>
      <c r="C75" s="8"/>
      <c r="D75" s="3" t="s">
        <v>533</v>
      </c>
      <c r="E75" s="196" t="s">
        <v>600</v>
      </c>
      <c r="F75" s="3" t="s">
        <v>42</v>
      </c>
      <c r="G75" s="3" t="s">
        <v>462</v>
      </c>
      <c r="H75" s="3" t="s">
        <v>479</v>
      </c>
      <c r="I75" s="73"/>
      <c r="J75" s="73"/>
      <c r="K75" s="73"/>
      <c r="L75" s="154"/>
      <c r="M75" s="73" t="s">
        <v>385</v>
      </c>
      <c r="N75" s="154"/>
      <c r="O75" s="73" t="s">
        <v>385</v>
      </c>
      <c r="P75" s="31" t="s">
        <v>587</v>
      </c>
      <c r="Q75" s="31" t="s">
        <v>13</v>
      </c>
      <c r="R75" s="31">
        <v>1</v>
      </c>
      <c r="S75" s="152"/>
      <c r="T75" s="29" t="s">
        <v>589</v>
      </c>
      <c r="U75" s="29"/>
    </row>
    <row r="76" spans="1:21" s="12" customFormat="1" ht="11.25" x14ac:dyDescent="0.2">
      <c r="A76" s="143">
        <v>74</v>
      </c>
      <c r="B76" s="8" t="s">
        <v>522</v>
      </c>
      <c r="C76" s="8"/>
      <c r="D76" s="3" t="s">
        <v>534</v>
      </c>
      <c r="E76" s="196" t="s">
        <v>600</v>
      </c>
      <c r="F76" s="3" t="s">
        <v>42</v>
      </c>
      <c r="G76" s="3" t="s">
        <v>462</v>
      </c>
      <c r="H76" s="3" t="s">
        <v>479</v>
      </c>
      <c r="I76" s="73"/>
      <c r="J76" s="73"/>
      <c r="K76" s="73"/>
      <c r="L76" s="154"/>
      <c r="M76" s="73" t="s">
        <v>385</v>
      </c>
      <c r="N76" s="154"/>
      <c r="O76" s="73" t="s">
        <v>385</v>
      </c>
      <c r="P76" s="31" t="s">
        <v>587</v>
      </c>
      <c r="Q76" s="31" t="s">
        <v>13</v>
      </c>
      <c r="R76" s="31">
        <v>1</v>
      </c>
      <c r="S76" s="152"/>
      <c r="T76" s="29" t="s">
        <v>589</v>
      </c>
      <c r="U76" s="29"/>
    </row>
    <row r="77" spans="1:21" s="12" customFormat="1" ht="11.25" x14ac:dyDescent="0.2">
      <c r="A77" s="143">
        <v>75</v>
      </c>
      <c r="B77" s="8" t="s">
        <v>522</v>
      </c>
      <c r="C77" s="8"/>
      <c r="D77" s="3" t="s">
        <v>535</v>
      </c>
      <c r="E77" s="196" t="s">
        <v>600</v>
      </c>
      <c r="F77" s="3" t="s">
        <v>42</v>
      </c>
      <c r="G77" s="3" t="s">
        <v>462</v>
      </c>
      <c r="H77" s="3" t="s">
        <v>479</v>
      </c>
      <c r="I77" s="73"/>
      <c r="J77" s="73"/>
      <c r="K77" s="73"/>
      <c r="L77" s="154"/>
      <c r="M77" s="73" t="s">
        <v>385</v>
      </c>
      <c r="N77" s="154"/>
      <c r="O77" s="73" t="s">
        <v>385</v>
      </c>
      <c r="P77" s="31" t="s">
        <v>587</v>
      </c>
      <c r="Q77" s="31" t="s">
        <v>13</v>
      </c>
      <c r="R77" s="31">
        <v>1</v>
      </c>
      <c r="S77" s="152"/>
      <c r="T77" s="29" t="s">
        <v>589</v>
      </c>
      <c r="U77" s="29"/>
    </row>
    <row r="78" spans="1:21" s="12" customFormat="1" ht="11.25" x14ac:dyDescent="0.2">
      <c r="A78" s="143">
        <v>76</v>
      </c>
      <c r="B78" s="8" t="s">
        <v>522</v>
      </c>
      <c r="C78" s="8"/>
      <c r="D78" s="3" t="s">
        <v>536</v>
      </c>
      <c r="E78" s="196" t="s">
        <v>600</v>
      </c>
      <c r="F78" s="3" t="s">
        <v>545</v>
      </c>
      <c r="G78" s="3" t="s">
        <v>462</v>
      </c>
      <c r="H78" s="3" t="s">
        <v>479</v>
      </c>
      <c r="I78" s="73"/>
      <c r="J78" s="73"/>
      <c r="K78" s="73"/>
      <c r="L78" s="154"/>
      <c r="M78" s="154"/>
      <c r="N78" s="73" t="s">
        <v>385</v>
      </c>
      <c r="O78" s="154"/>
      <c r="P78" s="112" t="s">
        <v>585</v>
      </c>
      <c r="Q78" s="31" t="s">
        <v>13</v>
      </c>
      <c r="R78" s="31">
        <v>1</v>
      </c>
      <c r="S78" s="152"/>
      <c r="T78" s="29" t="s">
        <v>589</v>
      </c>
      <c r="U78" s="29"/>
    </row>
    <row r="79" spans="1:21" ht="30" customHeight="1" x14ac:dyDescent="0.25">
      <c r="D79" s="27"/>
      <c r="F79" s="20"/>
      <c r="G79" s="20"/>
      <c r="H79" s="20"/>
      <c r="I79" s="20"/>
      <c r="J79" s="20"/>
      <c r="K79" s="20"/>
      <c r="L79" s="20"/>
      <c r="M79" s="20"/>
      <c r="N79" s="20"/>
      <c r="O79" s="20"/>
      <c r="P79" s="16"/>
      <c r="Q79" s="16"/>
      <c r="R79" s="16"/>
      <c r="S79" s="12" t="s">
        <v>14</v>
      </c>
      <c r="T79" s="28"/>
      <c r="U79" s="22">
        <f>SUM(U3:U78)</f>
        <v>0</v>
      </c>
    </row>
    <row r="80" spans="1:21" x14ac:dyDescent="0.25">
      <c r="A80" s="41"/>
      <c r="B80" s="41"/>
      <c r="C80" s="41"/>
      <c r="E80" s="41"/>
      <c r="U80" s="33"/>
    </row>
    <row r="81" spans="1:15" x14ac:dyDescent="0.25">
      <c r="A81" s="40"/>
      <c r="B81" s="40"/>
      <c r="C81" s="40"/>
      <c r="D81" s="108" t="s">
        <v>15</v>
      </c>
      <c r="E81" s="40"/>
      <c r="F81" s="215"/>
      <c r="G81" s="23"/>
      <c r="H81" s="23"/>
      <c r="I81" s="23"/>
      <c r="J81" s="23"/>
      <c r="K81" s="23"/>
      <c r="L81" s="23"/>
      <c r="M81" s="23"/>
      <c r="N81" s="23"/>
      <c r="O81" s="23"/>
    </row>
    <row r="82" spans="1:15" x14ac:dyDescent="0.25">
      <c r="A82" s="52"/>
      <c r="B82" s="52"/>
      <c r="C82" s="52"/>
      <c r="D82" s="53" t="s">
        <v>16</v>
      </c>
      <c r="E82" s="52"/>
    </row>
    <row r="86" spans="1:15" ht="16.5" customHeight="1" x14ac:dyDescent="0.25"/>
    <row r="91" spans="1:15" x14ac:dyDescent="0.25">
      <c r="D91" s="55"/>
      <c r="F91" s="54"/>
      <c r="G91" s="54"/>
      <c r="H91" s="54"/>
      <c r="I91" s="54"/>
      <c r="J91" s="54"/>
      <c r="K91" s="54"/>
      <c r="L91" s="54"/>
      <c r="M91" s="54"/>
      <c r="N91" s="54"/>
      <c r="O91" s="54"/>
    </row>
    <row r="92" spans="1:15" x14ac:dyDescent="0.25">
      <c r="D92" s="55"/>
      <c r="F92" s="54"/>
      <c r="G92" s="54"/>
      <c r="H92" s="54"/>
      <c r="I92" s="54"/>
      <c r="J92" s="54"/>
      <c r="K92" s="54"/>
      <c r="L92" s="54"/>
      <c r="M92" s="54"/>
      <c r="N92" s="54"/>
      <c r="O92" s="54"/>
    </row>
    <row r="93" spans="1:15" x14ac:dyDescent="0.25">
      <c r="D93" s="55"/>
      <c r="F93" s="54"/>
      <c r="G93" s="54"/>
      <c r="H93" s="54"/>
      <c r="I93" s="54"/>
      <c r="J93" s="54"/>
      <c r="K93" s="54"/>
      <c r="L93" s="54"/>
      <c r="M93" s="54"/>
      <c r="N93" s="54"/>
      <c r="O93" s="54"/>
    </row>
    <row r="94" spans="1:15" x14ac:dyDescent="0.25">
      <c r="D94" s="55"/>
      <c r="F94" s="54"/>
      <c r="G94" s="54"/>
      <c r="H94" s="54"/>
      <c r="I94" s="54"/>
      <c r="J94" s="54"/>
      <c r="K94" s="54"/>
      <c r="L94" s="54"/>
      <c r="M94" s="54"/>
      <c r="N94" s="54"/>
      <c r="O94" s="54"/>
    </row>
    <row r="95" spans="1:15" x14ac:dyDescent="0.25">
      <c r="D95" s="55"/>
      <c r="F95" s="54"/>
      <c r="G95" s="54"/>
      <c r="H95" s="54"/>
      <c r="I95" s="54"/>
      <c r="J95" s="54"/>
      <c r="K95" s="54"/>
      <c r="L95" s="54"/>
      <c r="M95" s="54"/>
      <c r="N95" s="54"/>
      <c r="O95" s="54"/>
    </row>
    <row r="96" spans="1:15" x14ac:dyDescent="0.25">
      <c r="D96" s="55"/>
      <c r="F96" s="54"/>
      <c r="G96" s="54"/>
      <c r="H96" s="54"/>
      <c r="I96" s="54"/>
      <c r="J96" s="54"/>
      <c r="K96" s="54"/>
      <c r="L96" s="54"/>
      <c r="M96" s="54"/>
      <c r="N96" s="54"/>
      <c r="O96" s="54"/>
    </row>
    <row r="101" spans="20:20" x14ac:dyDescent="0.25">
      <c r="T101" s="56"/>
    </row>
    <row r="200" spans="1:3" x14ac:dyDescent="0.25">
      <c r="A200" s="180" t="s">
        <v>426</v>
      </c>
      <c r="B200" s="180" t="s">
        <v>427</v>
      </c>
      <c r="C200" s="180" t="s">
        <v>428</v>
      </c>
    </row>
    <row r="201" spans="1:3" x14ac:dyDescent="0.25">
      <c r="A201" s="181" t="str">
        <f>IFERROR(VLOOKUP(B201,#REF!,2,0),"")</f>
        <v/>
      </c>
      <c r="B201" s="166" t="s">
        <v>595</v>
      </c>
      <c r="C201" s="59">
        <f>SUMIF($E$3:$E$78,B201,$U$3:$U$78)</f>
        <v>0</v>
      </c>
    </row>
    <row r="202" spans="1:3" x14ac:dyDescent="0.25">
      <c r="A202" s="181" t="str">
        <f>IFERROR(VLOOKUP(B202,#REF!,2,0),"")</f>
        <v/>
      </c>
      <c r="B202" s="166" t="s">
        <v>596</v>
      </c>
      <c r="C202" s="59">
        <f t="shared" ref="C202:C231" si="1">SUMIF($E$3:$E$78,B202,$U$3:$U$78)</f>
        <v>0</v>
      </c>
    </row>
    <row r="203" spans="1:3" x14ac:dyDescent="0.25">
      <c r="A203" s="181" t="str">
        <f>IFERROR(VLOOKUP(B203,#REF!,2,0),"")</f>
        <v/>
      </c>
      <c r="B203" s="166" t="s">
        <v>597</v>
      </c>
      <c r="C203" s="59">
        <f t="shared" si="1"/>
        <v>0</v>
      </c>
    </row>
    <row r="204" spans="1:3" x14ac:dyDescent="0.25">
      <c r="A204" s="182"/>
      <c r="B204" s="166" t="s">
        <v>598</v>
      </c>
      <c r="C204" s="59">
        <f t="shared" si="1"/>
        <v>0</v>
      </c>
    </row>
    <row r="205" spans="1:3" x14ac:dyDescent="0.25">
      <c r="A205" s="183"/>
      <c r="B205" s="166" t="s">
        <v>599</v>
      </c>
      <c r="C205" s="59">
        <f t="shared" si="1"/>
        <v>0</v>
      </c>
    </row>
    <row r="206" spans="1:3" x14ac:dyDescent="0.25">
      <c r="A206" s="183"/>
      <c r="B206" s="166" t="s">
        <v>600</v>
      </c>
      <c r="C206" s="59">
        <f t="shared" si="1"/>
        <v>0</v>
      </c>
    </row>
    <row r="207" spans="1:3" x14ac:dyDescent="0.25">
      <c r="A207" s="183"/>
      <c r="B207" s="166" t="s">
        <v>601</v>
      </c>
      <c r="C207" s="59">
        <f t="shared" si="1"/>
        <v>0</v>
      </c>
    </row>
    <row r="208" spans="1:3" x14ac:dyDescent="0.25">
      <c r="A208" s="183"/>
      <c r="B208" s="166" t="s">
        <v>602</v>
      </c>
      <c r="C208" s="59">
        <f t="shared" si="1"/>
        <v>0</v>
      </c>
    </row>
    <row r="209" spans="1:3" x14ac:dyDescent="0.25">
      <c r="A209" s="183"/>
      <c r="B209" s="166" t="s">
        <v>603</v>
      </c>
      <c r="C209" s="59">
        <f t="shared" si="1"/>
        <v>0</v>
      </c>
    </row>
    <row r="210" spans="1:3" ht="17.25" customHeight="1" x14ac:dyDescent="0.25">
      <c r="A210" s="183"/>
      <c r="B210" s="166" t="s">
        <v>604</v>
      </c>
      <c r="C210" s="59">
        <f t="shared" si="1"/>
        <v>0</v>
      </c>
    </row>
    <row r="211" spans="1:3" x14ac:dyDescent="0.25">
      <c r="A211" s="183"/>
      <c r="B211" s="166" t="s">
        <v>605</v>
      </c>
      <c r="C211" s="59">
        <f t="shared" si="1"/>
        <v>0</v>
      </c>
    </row>
    <row r="212" spans="1:3" x14ac:dyDescent="0.25">
      <c r="A212" s="183"/>
      <c r="B212" s="166" t="s">
        <v>606</v>
      </c>
      <c r="C212" s="59">
        <f t="shared" si="1"/>
        <v>0</v>
      </c>
    </row>
    <row r="213" spans="1:3" x14ac:dyDescent="0.25">
      <c r="A213" s="183"/>
      <c r="B213" s="166" t="s">
        <v>607</v>
      </c>
      <c r="C213" s="59">
        <f t="shared" si="1"/>
        <v>0</v>
      </c>
    </row>
    <row r="214" spans="1:3" x14ac:dyDescent="0.25">
      <c r="A214" s="183"/>
      <c r="B214" s="166" t="s">
        <v>608</v>
      </c>
      <c r="C214" s="59">
        <f t="shared" si="1"/>
        <v>0</v>
      </c>
    </row>
    <row r="215" spans="1:3" x14ac:dyDescent="0.25">
      <c r="A215" s="183"/>
      <c r="B215" s="166" t="s">
        <v>609</v>
      </c>
      <c r="C215" s="59">
        <f t="shared" si="1"/>
        <v>0</v>
      </c>
    </row>
    <row r="216" spans="1:3" x14ac:dyDescent="0.25">
      <c r="A216" s="183"/>
      <c r="B216" s="166" t="s">
        <v>610</v>
      </c>
      <c r="C216" s="59">
        <f t="shared" si="1"/>
        <v>0</v>
      </c>
    </row>
    <row r="217" spans="1:3" x14ac:dyDescent="0.25">
      <c r="A217" s="183"/>
      <c r="B217" s="166" t="s">
        <v>611</v>
      </c>
      <c r="C217" s="59">
        <f t="shared" si="1"/>
        <v>0</v>
      </c>
    </row>
    <row r="218" spans="1:3" x14ac:dyDescent="0.25">
      <c r="A218" s="183"/>
      <c r="B218" s="166" t="s">
        <v>612</v>
      </c>
      <c r="C218" s="59">
        <f t="shared" si="1"/>
        <v>0</v>
      </c>
    </row>
    <row r="219" spans="1:3" x14ac:dyDescent="0.25">
      <c r="A219" s="183"/>
      <c r="B219" s="166" t="s">
        <v>613</v>
      </c>
      <c r="C219" s="59">
        <f t="shared" si="1"/>
        <v>0</v>
      </c>
    </row>
    <row r="220" spans="1:3" x14ac:dyDescent="0.25">
      <c r="A220" s="183"/>
      <c r="B220" s="166" t="s">
        <v>36</v>
      </c>
      <c r="C220" s="59">
        <f t="shared" si="1"/>
        <v>0</v>
      </c>
    </row>
    <row r="221" spans="1:3" x14ac:dyDescent="0.25">
      <c r="A221" s="183"/>
      <c r="B221" s="166" t="s">
        <v>25</v>
      </c>
      <c r="C221" s="59">
        <f t="shared" si="1"/>
        <v>0</v>
      </c>
    </row>
    <row r="222" spans="1:3" x14ac:dyDescent="0.25">
      <c r="A222" s="183"/>
      <c r="B222" s="166" t="s">
        <v>614</v>
      </c>
      <c r="C222" s="59">
        <f t="shared" si="1"/>
        <v>0</v>
      </c>
    </row>
    <row r="223" spans="1:3" x14ac:dyDescent="0.25">
      <c r="A223" s="183"/>
      <c r="B223" s="166" t="s">
        <v>51</v>
      </c>
      <c r="C223" s="59">
        <f t="shared" si="1"/>
        <v>0</v>
      </c>
    </row>
    <row r="224" spans="1:3" x14ac:dyDescent="0.25">
      <c r="A224" s="183"/>
      <c r="B224" s="166" t="s">
        <v>615</v>
      </c>
      <c r="C224" s="59">
        <f t="shared" si="1"/>
        <v>0</v>
      </c>
    </row>
    <row r="225" spans="1:3" x14ac:dyDescent="0.25">
      <c r="A225" s="183"/>
      <c r="B225" s="166" t="s">
        <v>616</v>
      </c>
      <c r="C225" s="59">
        <f t="shared" si="1"/>
        <v>0</v>
      </c>
    </row>
    <row r="226" spans="1:3" x14ac:dyDescent="0.25">
      <c r="A226" s="183"/>
      <c r="B226" s="166" t="s">
        <v>617</v>
      </c>
      <c r="C226" s="59">
        <f t="shared" si="1"/>
        <v>0</v>
      </c>
    </row>
    <row r="227" spans="1:3" x14ac:dyDescent="0.25">
      <c r="A227" s="183"/>
      <c r="B227" s="166" t="s">
        <v>618</v>
      </c>
      <c r="C227" s="59">
        <f t="shared" si="1"/>
        <v>0</v>
      </c>
    </row>
    <row r="228" spans="1:3" x14ac:dyDescent="0.25">
      <c r="A228" s="183"/>
      <c r="B228" s="166" t="s">
        <v>619</v>
      </c>
      <c r="C228" s="59">
        <f t="shared" si="1"/>
        <v>0</v>
      </c>
    </row>
    <row r="229" spans="1:3" x14ac:dyDescent="0.25">
      <c r="A229" s="183"/>
      <c r="B229" s="166" t="s">
        <v>59</v>
      </c>
      <c r="C229" s="59">
        <f t="shared" si="1"/>
        <v>0</v>
      </c>
    </row>
    <row r="230" spans="1:3" x14ac:dyDescent="0.25">
      <c r="A230" s="183"/>
      <c r="B230" s="166" t="s">
        <v>620</v>
      </c>
      <c r="C230" s="59">
        <f t="shared" si="1"/>
        <v>0</v>
      </c>
    </row>
    <row r="231" spans="1:3" x14ac:dyDescent="0.25">
      <c r="A231" s="183"/>
      <c r="B231" s="166" t="s">
        <v>621</v>
      </c>
      <c r="C231" s="59">
        <f t="shared" si="1"/>
        <v>0</v>
      </c>
    </row>
    <row r="232" spans="1:3" x14ac:dyDescent="0.25">
      <c r="A232"/>
      <c r="B232" s="184"/>
      <c r="C232" s="185">
        <f>SUM(C201:C231)</f>
        <v>0</v>
      </c>
    </row>
  </sheetData>
  <autoFilter ref="A2:AI79" xr:uid="{70232F87-D441-4D69-BD9F-46671E5FC257}"/>
  <pageMargins left="0.7" right="0.7" top="0.75" bottom="0.75" header="0.3" footer="0.3"/>
  <pageSetup paperSize="70" scale="10" fitToHeight="0" orientation="portrait" r:id="rId1"/>
  <headerFooter>
    <oddHeader>&amp;R&amp;"Calibri"&amp;10&amp;KFF8000 Chronione&amp;1#_x000D_</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9D56D-063F-4C81-8A3F-AB56459CFD9A}">
  <sheetPr>
    <tabColor theme="1"/>
  </sheetPr>
  <dimension ref="A1"/>
  <sheetViews>
    <sheetView workbookViewId="0">
      <selection activeCell="Q40" sqref="Q40"/>
    </sheetView>
  </sheetViews>
  <sheetFormatPr defaultRowHeight="15" x14ac:dyDescent="0.25"/>
  <sheetData/>
  <pageMargins left="0.7" right="0.7" top="0.75" bottom="0.75" header="0.3" footer="0.3"/>
  <headerFooter>
    <oddHeader>&amp;R&amp;"Calibri"&amp;10&amp;KFF8000 Chronione&amp;1#_x000D_</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62A8E-7F4F-4A13-BDE6-09FA051963E3}">
  <sheetPr>
    <tabColor rgb="FF92D050"/>
    <pageSetUpPr fitToPage="1"/>
  </sheetPr>
  <dimension ref="A1:AQ232"/>
  <sheetViews>
    <sheetView zoomScale="70" zoomScaleNormal="70" zoomScaleSheetLayoutView="115" workbookViewId="0">
      <pane ySplit="2" topLeftCell="A5" activePane="bottomLeft" state="frozen"/>
      <selection pane="bottomLeft" activeCell="AO97" sqref="AO97"/>
    </sheetView>
  </sheetViews>
  <sheetFormatPr defaultColWidth="8.85546875" defaultRowHeight="11.25" x14ac:dyDescent="0.2"/>
  <cols>
    <col min="1" max="1" width="9.42578125" style="28" customWidth="1"/>
    <col min="2" max="2" width="29.85546875" style="79" hidden="1" customWidth="1"/>
    <col min="3" max="3" width="31.5703125" style="79" hidden="1" customWidth="1"/>
    <col min="4" max="4" width="32.7109375" style="79" customWidth="1"/>
    <col min="5" max="5" width="36" style="28" customWidth="1"/>
    <col min="6" max="6" width="18.140625" style="28" hidden="1" customWidth="1"/>
    <col min="7" max="7" width="31" style="81" customWidth="1"/>
    <col min="8" max="8" width="21.7109375" style="79" customWidth="1"/>
    <col min="9" max="9" width="20.85546875" style="79" hidden="1" customWidth="1"/>
    <col min="10" max="10" width="37.42578125" style="79" hidden="1" customWidth="1"/>
    <col min="11" max="14" width="15" style="79" hidden="1" customWidth="1"/>
    <col min="15" max="15" width="15.85546875" style="79" hidden="1" customWidth="1"/>
    <col min="16" max="16" width="22.28515625" style="79" hidden="1" customWidth="1"/>
    <col min="17" max="21" width="15.85546875" style="79" hidden="1" customWidth="1"/>
    <col min="22" max="22" width="6.28515625" style="79" customWidth="1"/>
    <col min="23" max="23" width="5.42578125" style="79" customWidth="1"/>
    <col min="24" max="24" width="13.7109375" style="82" customWidth="1"/>
    <col min="25" max="25" width="51.42578125" style="81" customWidth="1"/>
    <col min="26" max="26" width="42.42578125" style="81" customWidth="1"/>
    <col min="27" max="27" width="9.140625" style="83" customWidth="1"/>
    <col min="28" max="29" width="21.7109375" style="83" hidden="1" customWidth="1"/>
    <col min="30" max="30" width="24.28515625" style="82" hidden="1" customWidth="1"/>
    <col min="31" max="31" width="24" style="82" hidden="1" customWidth="1"/>
    <col min="32" max="38" width="15.42578125" style="82" hidden="1" customWidth="1"/>
    <col min="39" max="39" width="9.140625" style="83" customWidth="1"/>
    <col min="40" max="41" width="16.28515625" style="84" customWidth="1"/>
    <col min="42" max="42" width="16.140625" style="82" customWidth="1"/>
    <col min="43" max="43" width="17.28515625" style="28" customWidth="1"/>
    <col min="44" max="16384" width="8.85546875" style="28"/>
  </cols>
  <sheetData>
    <row r="1" spans="1:43" x14ac:dyDescent="0.2">
      <c r="A1" s="78"/>
      <c r="C1" s="80"/>
    </row>
    <row r="2" spans="1:43" ht="33.75" x14ac:dyDescent="0.2">
      <c r="A2" s="1" t="s">
        <v>485</v>
      </c>
      <c r="B2" s="117" t="s">
        <v>18</v>
      </c>
      <c r="C2" s="117" t="s">
        <v>27</v>
      </c>
      <c r="D2" s="1" t="s">
        <v>18</v>
      </c>
      <c r="E2" s="1" t="s">
        <v>70</v>
      </c>
      <c r="F2" s="117" t="s">
        <v>486</v>
      </c>
      <c r="G2" s="1" t="s">
        <v>126</v>
      </c>
      <c r="H2" s="1" t="s">
        <v>359</v>
      </c>
      <c r="I2" s="142" t="s">
        <v>459</v>
      </c>
      <c r="J2" s="142" t="s">
        <v>480</v>
      </c>
      <c r="K2" s="151">
        <v>2019</v>
      </c>
      <c r="L2" s="151">
        <v>2020</v>
      </c>
      <c r="M2" s="151">
        <v>2021</v>
      </c>
      <c r="N2" s="151">
        <v>2022</v>
      </c>
      <c r="O2" s="151">
        <v>2023</v>
      </c>
      <c r="P2" s="151">
        <v>2024</v>
      </c>
      <c r="Q2" s="151">
        <v>2025</v>
      </c>
      <c r="R2" s="142">
        <v>2026</v>
      </c>
      <c r="S2" s="142">
        <v>2027</v>
      </c>
      <c r="T2" s="142">
        <v>2028</v>
      </c>
      <c r="U2" s="142">
        <v>2029</v>
      </c>
      <c r="V2" s="1" t="s">
        <v>2</v>
      </c>
      <c r="W2" s="1" t="s">
        <v>3</v>
      </c>
      <c r="X2" s="1" t="s">
        <v>424</v>
      </c>
      <c r="Y2" s="1" t="s">
        <v>4</v>
      </c>
      <c r="Z2" s="1" t="s">
        <v>5</v>
      </c>
      <c r="AA2" s="1" t="s">
        <v>591</v>
      </c>
      <c r="AB2" s="142" t="s">
        <v>464</v>
      </c>
      <c r="AC2" s="142" t="s">
        <v>480</v>
      </c>
      <c r="AD2" s="151">
        <v>2021</v>
      </c>
      <c r="AE2" s="151">
        <v>2022</v>
      </c>
      <c r="AF2" s="151">
        <v>2023</v>
      </c>
      <c r="AG2" s="151">
        <v>2024</v>
      </c>
      <c r="AH2" s="151">
        <v>2025</v>
      </c>
      <c r="AI2" s="142">
        <v>2026</v>
      </c>
      <c r="AJ2" s="142">
        <v>2027</v>
      </c>
      <c r="AK2" s="142">
        <v>2028</v>
      </c>
      <c r="AL2" s="142">
        <v>2029</v>
      </c>
      <c r="AM2" s="1" t="s">
        <v>6</v>
      </c>
      <c r="AN2" s="1" t="s">
        <v>423</v>
      </c>
      <c r="AO2" s="1" t="s">
        <v>401</v>
      </c>
      <c r="AP2" s="1" t="s">
        <v>425</v>
      </c>
      <c r="AQ2" s="85">
        <f>AP151</f>
        <v>0</v>
      </c>
    </row>
    <row r="3" spans="1:43" ht="180" x14ac:dyDescent="0.2">
      <c r="A3" s="8">
        <v>1</v>
      </c>
      <c r="B3" s="4" t="s">
        <v>26</v>
      </c>
      <c r="C3" s="196" t="s">
        <v>25</v>
      </c>
      <c r="D3" s="4" t="s">
        <v>81</v>
      </c>
      <c r="E3" s="6" t="s">
        <v>7</v>
      </c>
      <c r="F3" s="129" t="s">
        <v>487</v>
      </c>
      <c r="G3" s="129" t="s">
        <v>456</v>
      </c>
      <c r="H3" s="124" t="s">
        <v>560</v>
      </c>
      <c r="I3" s="125" t="s">
        <v>471</v>
      </c>
      <c r="J3" s="125" t="s">
        <v>472</v>
      </c>
      <c r="K3" s="125"/>
      <c r="L3" s="125"/>
      <c r="M3" s="125"/>
      <c r="N3" s="125"/>
      <c r="O3" s="125" t="s">
        <v>385</v>
      </c>
      <c r="P3" s="125"/>
      <c r="Q3" s="125" t="s">
        <v>385</v>
      </c>
      <c r="R3" s="125"/>
      <c r="S3" s="125"/>
      <c r="T3" s="125" t="s">
        <v>387</v>
      </c>
      <c r="U3" s="125"/>
      <c r="V3" s="124" t="s">
        <v>11</v>
      </c>
      <c r="W3" s="124">
        <v>1</v>
      </c>
      <c r="X3" s="29"/>
      <c r="Y3" s="2" t="s">
        <v>8</v>
      </c>
      <c r="Z3" s="3" t="s">
        <v>20</v>
      </c>
      <c r="AA3" s="4" t="s">
        <v>556</v>
      </c>
      <c r="AB3" s="4" t="s">
        <v>476</v>
      </c>
      <c r="AC3" s="4" t="s">
        <v>477</v>
      </c>
      <c r="AD3" s="121" t="s">
        <v>390</v>
      </c>
      <c r="AE3" s="72"/>
      <c r="AF3" s="121" t="s">
        <v>388</v>
      </c>
      <c r="AG3" s="72"/>
      <c r="AH3" s="121" t="s">
        <v>388</v>
      </c>
      <c r="AI3" s="131"/>
      <c r="AJ3" s="121" t="s">
        <v>388</v>
      </c>
      <c r="AK3" s="131"/>
      <c r="AL3" s="121" t="s">
        <v>388</v>
      </c>
      <c r="AM3" s="38">
        <v>1</v>
      </c>
      <c r="AN3" s="134"/>
      <c r="AO3" s="119" t="s">
        <v>402</v>
      </c>
      <c r="AP3" s="119">
        <f>(AM3*AN3)</f>
        <v>0</v>
      </c>
    </row>
    <row r="4" spans="1:43" ht="78.75" x14ac:dyDescent="0.2">
      <c r="A4" s="8">
        <v>2</v>
      </c>
      <c r="B4" s="4" t="s">
        <v>26</v>
      </c>
      <c r="C4" s="196" t="s">
        <v>25</v>
      </c>
      <c r="D4" s="4" t="s">
        <v>81</v>
      </c>
      <c r="E4" s="3" t="s">
        <v>9</v>
      </c>
      <c r="F4" s="3" t="s">
        <v>488</v>
      </c>
      <c r="G4" s="2" t="s">
        <v>60</v>
      </c>
      <c r="H4" s="4" t="s">
        <v>548</v>
      </c>
      <c r="I4" s="38" t="s">
        <v>466</v>
      </c>
      <c r="J4" s="38" t="s">
        <v>474</v>
      </c>
      <c r="K4" s="38"/>
      <c r="L4" s="38"/>
      <c r="M4" s="38"/>
      <c r="N4" s="38"/>
      <c r="O4" s="38" t="s">
        <v>385</v>
      </c>
      <c r="P4" s="38"/>
      <c r="Q4" s="38" t="s">
        <v>385</v>
      </c>
      <c r="R4" s="125"/>
      <c r="S4" s="38" t="s">
        <v>385</v>
      </c>
      <c r="T4" s="125"/>
      <c r="U4" s="38" t="s">
        <v>385</v>
      </c>
      <c r="V4" s="4" t="s">
        <v>11</v>
      </c>
      <c r="W4" s="4">
        <v>1</v>
      </c>
      <c r="X4" s="134"/>
      <c r="Y4" s="6" t="s">
        <v>10</v>
      </c>
      <c r="Z4" s="6" t="s">
        <v>19</v>
      </c>
      <c r="AA4" s="4" t="s">
        <v>557</v>
      </c>
      <c r="AB4" s="4" t="s">
        <v>476</v>
      </c>
      <c r="AC4" s="4" t="s">
        <v>477</v>
      </c>
      <c r="AD4" s="121" t="s">
        <v>390</v>
      </c>
      <c r="AE4" s="72"/>
      <c r="AF4" s="121" t="s">
        <v>388</v>
      </c>
      <c r="AG4" s="72"/>
      <c r="AH4" s="121" t="s">
        <v>388</v>
      </c>
      <c r="AI4" s="131"/>
      <c r="AJ4" s="121" t="s">
        <v>388</v>
      </c>
      <c r="AK4" s="131"/>
      <c r="AL4" s="121" t="s">
        <v>388</v>
      </c>
      <c r="AM4" s="38">
        <v>1</v>
      </c>
      <c r="AN4" s="134"/>
      <c r="AO4" s="119" t="s">
        <v>402</v>
      </c>
      <c r="AP4" s="119">
        <f t="shared" ref="AP4:AP45" si="0">(W4*X4)+(AM4*AN4)</f>
        <v>0</v>
      </c>
    </row>
    <row r="5" spans="1:43" x14ac:dyDescent="0.2">
      <c r="A5" s="8">
        <v>3</v>
      </c>
      <c r="B5" s="4" t="s">
        <v>26</v>
      </c>
      <c r="C5" s="196" t="s">
        <v>611</v>
      </c>
      <c r="D5" s="4" t="s">
        <v>81</v>
      </c>
      <c r="E5" s="6" t="s">
        <v>163</v>
      </c>
      <c r="F5" s="6" t="s">
        <v>502</v>
      </c>
      <c r="G5" s="6" t="s">
        <v>12</v>
      </c>
      <c r="H5" s="7" t="s">
        <v>561</v>
      </c>
      <c r="I5" s="38" t="s">
        <v>465</v>
      </c>
      <c r="J5" s="116" t="s">
        <v>473</v>
      </c>
      <c r="K5" s="116"/>
      <c r="L5" s="116"/>
      <c r="M5" s="116"/>
      <c r="N5" s="116"/>
      <c r="O5" s="38" t="s">
        <v>385</v>
      </c>
      <c r="P5" s="38" t="s">
        <v>385</v>
      </c>
      <c r="Q5" s="38" t="s">
        <v>385</v>
      </c>
      <c r="R5" s="38" t="s">
        <v>385</v>
      </c>
      <c r="S5" s="38" t="s">
        <v>385</v>
      </c>
      <c r="T5" s="38" t="s">
        <v>385</v>
      </c>
      <c r="U5" s="38" t="s">
        <v>385</v>
      </c>
      <c r="V5" s="8" t="s">
        <v>11</v>
      </c>
      <c r="W5" s="7">
        <v>2</v>
      </c>
      <c r="X5" s="134"/>
      <c r="Y5" s="129"/>
      <c r="Z5" s="129"/>
      <c r="AA5" s="124"/>
      <c r="AB5" s="124"/>
      <c r="AC5" s="124"/>
      <c r="AD5" s="130"/>
      <c r="AE5" s="130"/>
      <c r="AF5" s="130"/>
      <c r="AG5" s="130"/>
      <c r="AH5" s="130"/>
      <c r="AI5" s="130"/>
      <c r="AJ5" s="130"/>
      <c r="AK5" s="130"/>
      <c r="AL5" s="130"/>
      <c r="AM5" s="125"/>
      <c r="AN5" s="152"/>
      <c r="AO5" s="29" t="s">
        <v>402</v>
      </c>
      <c r="AP5" s="29">
        <f>(W5*X5)</f>
        <v>0</v>
      </c>
    </row>
    <row r="6" spans="1:43" ht="45" x14ac:dyDescent="0.2">
      <c r="A6" s="8">
        <v>4</v>
      </c>
      <c r="B6" s="4" t="s">
        <v>22</v>
      </c>
      <c r="C6" s="196" t="s">
        <v>605</v>
      </c>
      <c r="D6" s="4" t="s">
        <v>71</v>
      </c>
      <c r="E6" s="37" t="s">
        <v>294</v>
      </c>
      <c r="F6" s="37" t="s">
        <v>489</v>
      </c>
      <c r="G6" s="24" t="s">
        <v>164</v>
      </c>
      <c r="H6" s="4" t="s">
        <v>550</v>
      </c>
      <c r="I6" s="116" t="s">
        <v>494</v>
      </c>
      <c r="J6" s="116" t="s">
        <v>473</v>
      </c>
      <c r="K6" s="38" t="s">
        <v>385</v>
      </c>
      <c r="L6" s="38" t="s">
        <v>385</v>
      </c>
      <c r="M6" s="38" t="s">
        <v>385</v>
      </c>
      <c r="N6" s="38" t="s">
        <v>385</v>
      </c>
      <c r="O6" s="117" t="s">
        <v>387</v>
      </c>
      <c r="P6" s="36" t="s">
        <v>385</v>
      </c>
      <c r="Q6" s="36" t="s">
        <v>385</v>
      </c>
      <c r="R6" s="36" t="s">
        <v>385</v>
      </c>
      <c r="S6" s="117" t="s">
        <v>387</v>
      </c>
      <c r="T6" s="36" t="s">
        <v>385</v>
      </c>
      <c r="U6" s="36" t="s">
        <v>385</v>
      </c>
      <c r="V6" s="4" t="s">
        <v>11</v>
      </c>
      <c r="W6" s="4">
        <v>1</v>
      </c>
      <c r="X6" s="134"/>
      <c r="Y6" s="2" t="s">
        <v>28</v>
      </c>
      <c r="Z6" s="2" t="s">
        <v>29</v>
      </c>
      <c r="AA6" s="4" t="s">
        <v>558</v>
      </c>
      <c r="AB6" s="4" t="s">
        <v>493</v>
      </c>
      <c r="AC6" s="4" t="s">
        <v>477</v>
      </c>
      <c r="AD6" s="72" t="s">
        <v>386</v>
      </c>
      <c r="AE6" s="72" t="s">
        <v>386</v>
      </c>
      <c r="AF6" s="121" t="s">
        <v>388</v>
      </c>
      <c r="AG6" s="72" t="s">
        <v>386</v>
      </c>
      <c r="AH6" s="72" t="s">
        <v>386</v>
      </c>
      <c r="AI6" s="121" t="s">
        <v>388</v>
      </c>
      <c r="AJ6" s="72" t="s">
        <v>386</v>
      </c>
      <c r="AK6" s="72" t="s">
        <v>386</v>
      </c>
      <c r="AL6" s="121" t="s">
        <v>388</v>
      </c>
      <c r="AM6" s="38">
        <v>1</v>
      </c>
      <c r="AN6" s="134"/>
      <c r="AO6" s="119" t="s">
        <v>402</v>
      </c>
      <c r="AP6" s="119">
        <f t="shared" si="0"/>
        <v>0</v>
      </c>
    </row>
    <row r="7" spans="1:43" ht="45" x14ac:dyDescent="0.2">
      <c r="A7" s="8">
        <v>5</v>
      </c>
      <c r="B7" s="4" t="s">
        <v>22</v>
      </c>
      <c r="C7" s="196" t="s">
        <v>605</v>
      </c>
      <c r="D7" s="4" t="s">
        <v>71</v>
      </c>
      <c r="E7" s="37" t="s">
        <v>295</v>
      </c>
      <c r="F7" s="37" t="s">
        <v>489</v>
      </c>
      <c r="G7" s="24" t="s">
        <v>164</v>
      </c>
      <c r="H7" s="4" t="s">
        <v>550</v>
      </c>
      <c r="I7" s="116" t="s">
        <v>494</v>
      </c>
      <c r="J7" s="116" t="s">
        <v>473</v>
      </c>
      <c r="K7" s="38" t="s">
        <v>385</v>
      </c>
      <c r="L7" s="38" t="s">
        <v>385</v>
      </c>
      <c r="M7" s="38" t="s">
        <v>385</v>
      </c>
      <c r="N7" s="38" t="s">
        <v>385</v>
      </c>
      <c r="O7" s="117" t="s">
        <v>387</v>
      </c>
      <c r="P7" s="36" t="s">
        <v>385</v>
      </c>
      <c r="Q7" s="36" t="s">
        <v>385</v>
      </c>
      <c r="R7" s="36" t="s">
        <v>385</v>
      </c>
      <c r="S7" s="117" t="s">
        <v>387</v>
      </c>
      <c r="T7" s="36" t="s">
        <v>385</v>
      </c>
      <c r="U7" s="36" t="s">
        <v>385</v>
      </c>
      <c r="V7" s="4" t="s">
        <v>11</v>
      </c>
      <c r="W7" s="4">
        <v>1</v>
      </c>
      <c r="X7" s="134"/>
      <c r="Y7" s="2" t="s">
        <v>28</v>
      </c>
      <c r="Z7" s="2" t="s">
        <v>29</v>
      </c>
      <c r="AA7" s="4" t="s">
        <v>559</v>
      </c>
      <c r="AB7" s="4" t="s">
        <v>493</v>
      </c>
      <c r="AC7" s="4" t="s">
        <v>477</v>
      </c>
      <c r="AD7" s="153" t="s">
        <v>388</v>
      </c>
      <c r="AE7" s="72" t="s">
        <v>386</v>
      </c>
      <c r="AF7" s="72" t="s">
        <v>386</v>
      </c>
      <c r="AG7" s="121" t="s">
        <v>388</v>
      </c>
      <c r="AH7" s="72" t="s">
        <v>386</v>
      </c>
      <c r="AI7" s="72" t="s">
        <v>386</v>
      </c>
      <c r="AJ7" s="121" t="s">
        <v>388</v>
      </c>
      <c r="AK7" s="72" t="s">
        <v>386</v>
      </c>
      <c r="AL7" s="72" t="s">
        <v>386</v>
      </c>
      <c r="AM7" s="38">
        <v>1</v>
      </c>
      <c r="AN7" s="134"/>
      <c r="AO7" s="119" t="s">
        <v>402</v>
      </c>
      <c r="AP7" s="119">
        <f t="shared" si="0"/>
        <v>0</v>
      </c>
    </row>
    <row r="8" spans="1:43" ht="45" x14ac:dyDescent="0.2">
      <c r="A8" s="8">
        <v>6</v>
      </c>
      <c r="B8" s="4" t="s">
        <v>22</v>
      </c>
      <c r="C8" s="196" t="s">
        <v>605</v>
      </c>
      <c r="D8" s="4" t="s">
        <v>71</v>
      </c>
      <c r="E8" s="37" t="s">
        <v>296</v>
      </c>
      <c r="F8" s="30" t="s">
        <v>488</v>
      </c>
      <c r="G8" s="156" t="s">
        <v>60</v>
      </c>
      <c r="H8" s="124" t="s">
        <v>548</v>
      </c>
      <c r="I8" s="125" t="s">
        <v>466</v>
      </c>
      <c r="J8" s="125" t="s">
        <v>474</v>
      </c>
      <c r="K8" s="125"/>
      <c r="L8" s="125"/>
      <c r="M8" s="125"/>
      <c r="N8" s="125"/>
      <c r="O8" s="125"/>
      <c r="P8" s="125" t="s">
        <v>385</v>
      </c>
      <c r="Q8" s="125"/>
      <c r="R8" s="125" t="s">
        <v>385</v>
      </c>
      <c r="S8" s="125"/>
      <c r="T8" s="125" t="s">
        <v>385</v>
      </c>
      <c r="U8" s="125"/>
      <c r="V8" s="124" t="s">
        <v>11</v>
      </c>
      <c r="W8" s="124">
        <v>1</v>
      </c>
      <c r="X8" s="152"/>
      <c r="Y8" s="2" t="s">
        <v>30</v>
      </c>
      <c r="Z8" s="6" t="s">
        <v>31</v>
      </c>
      <c r="AA8" s="4" t="s">
        <v>558</v>
      </c>
      <c r="AB8" s="4" t="s">
        <v>493</v>
      </c>
      <c r="AC8" s="4" t="s">
        <v>477</v>
      </c>
      <c r="AD8" s="72" t="s">
        <v>386</v>
      </c>
      <c r="AE8" s="72" t="s">
        <v>386</v>
      </c>
      <c r="AF8" s="121" t="s">
        <v>388</v>
      </c>
      <c r="AG8" s="72" t="s">
        <v>386</v>
      </c>
      <c r="AH8" s="72" t="s">
        <v>386</v>
      </c>
      <c r="AI8" s="121" t="s">
        <v>388</v>
      </c>
      <c r="AJ8" s="72" t="s">
        <v>386</v>
      </c>
      <c r="AK8" s="72" t="s">
        <v>386</v>
      </c>
      <c r="AL8" s="121" t="s">
        <v>388</v>
      </c>
      <c r="AM8" s="38">
        <v>1</v>
      </c>
      <c r="AN8" s="134"/>
      <c r="AO8" s="119" t="s">
        <v>402</v>
      </c>
      <c r="AP8" s="119">
        <f>(AM8*AN8)</f>
        <v>0</v>
      </c>
    </row>
    <row r="9" spans="1:43" ht="45" x14ac:dyDescent="0.2">
      <c r="A9" s="8">
        <v>7</v>
      </c>
      <c r="B9" s="4" t="s">
        <v>22</v>
      </c>
      <c r="C9" s="196" t="s">
        <v>605</v>
      </c>
      <c r="D9" s="4" t="s">
        <v>71</v>
      </c>
      <c r="E9" s="37" t="s">
        <v>297</v>
      </c>
      <c r="F9" s="30" t="s">
        <v>488</v>
      </c>
      <c r="G9" s="156" t="s">
        <v>60</v>
      </c>
      <c r="H9" s="124" t="s">
        <v>548</v>
      </c>
      <c r="I9" s="125" t="s">
        <v>466</v>
      </c>
      <c r="J9" s="125" t="s">
        <v>474</v>
      </c>
      <c r="K9" s="125"/>
      <c r="L9" s="125"/>
      <c r="M9" s="125"/>
      <c r="N9" s="125"/>
      <c r="O9" s="125"/>
      <c r="P9" s="125" t="s">
        <v>385</v>
      </c>
      <c r="Q9" s="125"/>
      <c r="R9" s="125" t="s">
        <v>385</v>
      </c>
      <c r="S9" s="125"/>
      <c r="T9" s="125" t="s">
        <v>385</v>
      </c>
      <c r="U9" s="125"/>
      <c r="V9" s="124" t="s">
        <v>11</v>
      </c>
      <c r="W9" s="124">
        <v>1</v>
      </c>
      <c r="X9" s="152"/>
      <c r="Y9" s="2" t="s">
        <v>30</v>
      </c>
      <c r="Z9" s="6" t="s">
        <v>31</v>
      </c>
      <c r="AA9" s="4" t="s">
        <v>559</v>
      </c>
      <c r="AB9" s="4" t="s">
        <v>493</v>
      </c>
      <c r="AC9" s="4" t="s">
        <v>477</v>
      </c>
      <c r="AD9" s="121" t="s">
        <v>388</v>
      </c>
      <c r="AE9" s="72" t="s">
        <v>386</v>
      </c>
      <c r="AF9" s="72" t="s">
        <v>386</v>
      </c>
      <c r="AG9" s="121" t="s">
        <v>388</v>
      </c>
      <c r="AH9" s="72" t="s">
        <v>386</v>
      </c>
      <c r="AI9" s="72" t="s">
        <v>386</v>
      </c>
      <c r="AJ9" s="121" t="s">
        <v>388</v>
      </c>
      <c r="AK9" s="72" t="s">
        <v>386</v>
      </c>
      <c r="AL9" s="72" t="s">
        <v>386</v>
      </c>
      <c r="AM9" s="38">
        <v>1</v>
      </c>
      <c r="AN9" s="134"/>
      <c r="AO9" s="119" t="s">
        <v>402</v>
      </c>
      <c r="AP9" s="119">
        <f t="shared" ref="AP9:AP10" si="1">(AM9*AN9)</f>
        <v>0</v>
      </c>
    </row>
    <row r="10" spans="1:43" ht="45" x14ac:dyDescent="0.2">
      <c r="A10" s="8">
        <v>8</v>
      </c>
      <c r="B10" s="4" t="s">
        <v>44</v>
      </c>
      <c r="C10" s="196" t="s">
        <v>605</v>
      </c>
      <c r="D10" s="4" t="s">
        <v>71</v>
      </c>
      <c r="E10" s="37" t="s">
        <v>298</v>
      </c>
      <c r="F10" s="30" t="s">
        <v>488</v>
      </c>
      <c r="G10" s="156" t="s">
        <v>60</v>
      </c>
      <c r="H10" s="124" t="s">
        <v>548</v>
      </c>
      <c r="I10" s="125" t="s">
        <v>466</v>
      </c>
      <c r="J10" s="125" t="s">
        <v>474</v>
      </c>
      <c r="K10" s="125"/>
      <c r="L10" s="125"/>
      <c r="M10" s="125"/>
      <c r="N10" s="125"/>
      <c r="O10" s="125"/>
      <c r="P10" s="125" t="s">
        <v>385</v>
      </c>
      <c r="Q10" s="125"/>
      <c r="R10" s="125" t="s">
        <v>385</v>
      </c>
      <c r="S10" s="125"/>
      <c r="T10" s="125" t="s">
        <v>385</v>
      </c>
      <c r="U10" s="125"/>
      <c r="V10" s="124" t="s">
        <v>13</v>
      </c>
      <c r="W10" s="124">
        <v>1</v>
      </c>
      <c r="X10" s="152"/>
      <c r="Y10" s="2" t="s">
        <v>30</v>
      </c>
      <c r="Z10" s="6" t="s">
        <v>31</v>
      </c>
      <c r="AA10" s="4" t="s">
        <v>559</v>
      </c>
      <c r="AB10" s="4" t="s">
        <v>493</v>
      </c>
      <c r="AC10" s="4" t="s">
        <v>477</v>
      </c>
      <c r="AD10" s="72" t="s">
        <v>386</v>
      </c>
      <c r="AE10" s="121" t="s">
        <v>388</v>
      </c>
      <c r="AF10" s="72" t="s">
        <v>386</v>
      </c>
      <c r="AG10" s="72" t="s">
        <v>386</v>
      </c>
      <c r="AH10" s="121" t="s">
        <v>388</v>
      </c>
      <c r="AI10" s="72" t="s">
        <v>386</v>
      </c>
      <c r="AJ10" s="72" t="s">
        <v>386</v>
      </c>
      <c r="AK10" s="121" t="s">
        <v>388</v>
      </c>
      <c r="AL10" s="72" t="s">
        <v>386</v>
      </c>
      <c r="AM10" s="38">
        <v>1</v>
      </c>
      <c r="AN10" s="134"/>
      <c r="AO10" s="119" t="s">
        <v>404</v>
      </c>
      <c r="AP10" s="119">
        <f t="shared" si="1"/>
        <v>0</v>
      </c>
    </row>
    <row r="11" spans="1:43" ht="45" x14ac:dyDescent="0.2">
      <c r="A11" s="8">
        <v>9</v>
      </c>
      <c r="B11" s="4" t="s">
        <v>44</v>
      </c>
      <c r="C11" s="196" t="s">
        <v>605</v>
      </c>
      <c r="D11" s="4" t="s">
        <v>71</v>
      </c>
      <c r="E11" s="37" t="s">
        <v>299</v>
      </c>
      <c r="F11" s="3" t="s">
        <v>488</v>
      </c>
      <c r="G11" s="2" t="s">
        <v>60</v>
      </c>
      <c r="H11" s="4" t="s">
        <v>548</v>
      </c>
      <c r="I11" s="38" t="s">
        <v>466</v>
      </c>
      <c r="J11" s="38" t="s">
        <v>474</v>
      </c>
      <c r="K11" s="38"/>
      <c r="L11" s="38"/>
      <c r="M11" s="38"/>
      <c r="N11" s="38"/>
      <c r="O11" s="38" t="s">
        <v>385</v>
      </c>
      <c r="P11" s="38"/>
      <c r="Q11" s="38" t="s">
        <v>385</v>
      </c>
      <c r="R11" s="125"/>
      <c r="S11" s="38" t="s">
        <v>385</v>
      </c>
      <c r="T11" s="125"/>
      <c r="U11" s="38" t="s">
        <v>385</v>
      </c>
      <c r="V11" s="4" t="s">
        <v>13</v>
      </c>
      <c r="W11" s="4">
        <v>1</v>
      </c>
      <c r="X11" s="134"/>
      <c r="Y11" s="2" t="s">
        <v>30</v>
      </c>
      <c r="Z11" s="6" t="s">
        <v>31</v>
      </c>
      <c r="AA11" s="4" t="s">
        <v>559</v>
      </c>
      <c r="AB11" s="4" t="s">
        <v>493</v>
      </c>
      <c r="AC11" s="4" t="s">
        <v>477</v>
      </c>
      <c r="AD11" s="72" t="s">
        <v>386</v>
      </c>
      <c r="AE11" s="121" t="s">
        <v>388</v>
      </c>
      <c r="AF11" s="72" t="s">
        <v>386</v>
      </c>
      <c r="AG11" s="72" t="s">
        <v>386</v>
      </c>
      <c r="AH11" s="121" t="s">
        <v>388</v>
      </c>
      <c r="AI11" s="72" t="s">
        <v>386</v>
      </c>
      <c r="AJ11" s="72" t="s">
        <v>386</v>
      </c>
      <c r="AK11" s="121" t="s">
        <v>388</v>
      </c>
      <c r="AL11" s="72" t="s">
        <v>386</v>
      </c>
      <c r="AM11" s="38">
        <v>1</v>
      </c>
      <c r="AN11" s="134"/>
      <c r="AO11" s="119" t="s">
        <v>404</v>
      </c>
      <c r="AP11" s="119">
        <f t="shared" si="0"/>
        <v>0</v>
      </c>
    </row>
    <row r="12" spans="1:43" ht="45" x14ac:dyDescent="0.2">
      <c r="A12" s="8">
        <v>10</v>
      </c>
      <c r="B12" s="4" t="s">
        <v>46</v>
      </c>
      <c r="C12" s="196" t="s">
        <v>605</v>
      </c>
      <c r="D12" s="4" t="s">
        <v>71</v>
      </c>
      <c r="E12" s="37" t="s">
        <v>61</v>
      </c>
      <c r="F12" s="30" t="s">
        <v>488</v>
      </c>
      <c r="G12" s="156" t="s">
        <v>60</v>
      </c>
      <c r="H12" s="124" t="s">
        <v>548</v>
      </c>
      <c r="I12" s="125" t="s">
        <v>466</v>
      </c>
      <c r="J12" s="125" t="s">
        <v>474</v>
      </c>
      <c r="K12" s="125"/>
      <c r="L12" s="125"/>
      <c r="M12" s="125"/>
      <c r="N12" s="125"/>
      <c r="O12" s="125"/>
      <c r="P12" s="125" t="s">
        <v>385</v>
      </c>
      <c r="Q12" s="125"/>
      <c r="R12" s="125" t="s">
        <v>385</v>
      </c>
      <c r="S12" s="125"/>
      <c r="T12" s="125" t="s">
        <v>385</v>
      </c>
      <c r="U12" s="125"/>
      <c r="V12" s="124" t="s">
        <v>13</v>
      </c>
      <c r="W12" s="124">
        <v>1</v>
      </c>
      <c r="X12" s="152"/>
      <c r="Y12" s="2" t="s">
        <v>75</v>
      </c>
      <c r="Z12" s="6" t="s">
        <v>76</v>
      </c>
      <c r="AA12" s="4" t="s">
        <v>559</v>
      </c>
      <c r="AB12" s="4" t="s">
        <v>493</v>
      </c>
      <c r="AC12" s="4" t="s">
        <v>477</v>
      </c>
      <c r="AD12" s="72"/>
      <c r="AE12" s="72" t="s">
        <v>386</v>
      </c>
      <c r="AF12" s="72" t="s">
        <v>386</v>
      </c>
      <c r="AG12" s="121" t="s">
        <v>388</v>
      </c>
      <c r="AH12" s="72" t="s">
        <v>386</v>
      </c>
      <c r="AI12" s="72" t="s">
        <v>386</v>
      </c>
      <c r="AJ12" s="121" t="s">
        <v>388</v>
      </c>
      <c r="AK12" s="72" t="s">
        <v>386</v>
      </c>
      <c r="AL12" s="72" t="s">
        <v>386</v>
      </c>
      <c r="AM12" s="38">
        <v>1</v>
      </c>
      <c r="AN12" s="134"/>
      <c r="AO12" s="119" t="s">
        <v>404</v>
      </c>
      <c r="AP12" s="119">
        <f>(AM12*AN12)</f>
        <v>0</v>
      </c>
    </row>
    <row r="13" spans="1:43" ht="45" x14ac:dyDescent="0.2">
      <c r="A13" s="8">
        <v>11</v>
      </c>
      <c r="B13" s="4" t="s">
        <v>46</v>
      </c>
      <c r="C13" s="196" t="s">
        <v>605</v>
      </c>
      <c r="D13" s="4" t="s">
        <v>71</v>
      </c>
      <c r="E13" s="37" t="s">
        <v>62</v>
      </c>
      <c r="F13" s="30" t="s">
        <v>488</v>
      </c>
      <c r="G13" s="156" t="s">
        <v>60</v>
      </c>
      <c r="H13" s="124" t="s">
        <v>548</v>
      </c>
      <c r="I13" s="125" t="s">
        <v>466</v>
      </c>
      <c r="J13" s="125" t="s">
        <v>474</v>
      </c>
      <c r="K13" s="125"/>
      <c r="L13" s="125"/>
      <c r="M13" s="125"/>
      <c r="N13" s="125"/>
      <c r="O13" s="125"/>
      <c r="P13" s="125" t="s">
        <v>385</v>
      </c>
      <c r="Q13" s="125"/>
      <c r="R13" s="125" t="s">
        <v>385</v>
      </c>
      <c r="S13" s="125"/>
      <c r="T13" s="125" t="s">
        <v>385</v>
      </c>
      <c r="U13" s="125"/>
      <c r="V13" s="124" t="s">
        <v>13</v>
      </c>
      <c r="W13" s="124">
        <v>1</v>
      </c>
      <c r="X13" s="152"/>
      <c r="Y13" s="2" t="s">
        <v>414</v>
      </c>
      <c r="Z13" s="6" t="s">
        <v>79</v>
      </c>
      <c r="AA13" s="4" t="s">
        <v>559</v>
      </c>
      <c r="AB13" s="4" t="s">
        <v>493</v>
      </c>
      <c r="AC13" s="4" t="s">
        <v>477</v>
      </c>
      <c r="AD13" s="72"/>
      <c r="AE13" s="72" t="s">
        <v>386</v>
      </c>
      <c r="AF13" s="72" t="s">
        <v>386</v>
      </c>
      <c r="AG13" s="121" t="s">
        <v>388</v>
      </c>
      <c r="AH13" s="72" t="s">
        <v>386</v>
      </c>
      <c r="AI13" s="72" t="s">
        <v>386</v>
      </c>
      <c r="AJ13" s="121" t="s">
        <v>388</v>
      </c>
      <c r="AK13" s="72" t="s">
        <v>386</v>
      </c>
      <c r="AL13" s="72" t="s">
        <v>386</v>
      </c>
      <c r="AM13" s="38">
        <v>1</v>
      </c>
      <c r="AN13" s="134"/>
      <c r="AO13" s="119" t="s">
        <v>404</v>
      </c>
      <c r="AP13" s="119">
        <f t="shared" ref="AP13:AP19" si="2">(AM13*AN13)</f>
        <v>0</v>
      </c>
    </row>
    <row r="14" spans="1:43" ht="45" x14ac:dyDescent="0.2">
      <c r="A14" s="8">
        <v>12</v>
      </c>
      <c r="B14" s="4" t="s">
        <v>46</v>
      </c>
      <c r="C14" s="196" t="s">
        <v>605</v>
      </c>
      <c r="D14" s="4" t="s">
        <v>71</v>
      </c>
      <c r="E14" s="37" t="s">
        <v>63</v>
      </c>
      <c r="F14" s="30" t="s">
        <v>488</v>
      </c>
      <c r="G14" s="156" t="s">
        <v>60</v>
      </c>
      <c r="H14" s="124" t="s">
        <v>548</v>
      </c>
      <c r="I14" s="125" t="s">
        <v>466</v>
      </c>
      <c r="J14" s="125" t="s">
        <v>474</v>
      </c>
      <c r="K14" s="125"/>
      <c r="L14" s="125"/>
      <c r="M14" s="125"/>
      <c r="N14" s="125"/>
      <c r="O14" s="125"/>
      <c r="P14" s="125" t="s">
        <v>385</v>
      </c>
      <c r="Q14" s="125"/>
      <c r="R14" s="125" t="s">
        <v>385</v>
      </c>
      <c r="S14" s="125"/>
      <c r="T14" s="125" t="s">
        <v>385</v>
      </c>
      <c r="U14" s="125"/>
      <c r="V14" s="124" t="s">
        <v>13</v>
      </c>
      <c r="W14" s="124">
        <v>1</v>
      </c>
      <c r="X14" s="152"/>
      <c r="Y14" s="2" t="s">
        <v>64</v>
      </c>
      <c r="Z14" s="6" t="s">
        <v>65</v>
      </c>
      <c r="AA14" s="4" t="s">
        <v>558</v>
      </c>
      <c r="AB14" s="4" t="s">
        <v>493</v>
      </c>
      <c r="AC14" s="4" t="s">
        <v>477</v>
      </c>
      <c r="AD14" s="72" t="s">
        <v>386</v>
      </c>
      <c r="AE14" s="72" t="s">
        <v>386</v>
      </c>
      <c r="AF14" s="121" t="s">
        <v>388</v>
      </c>
      <c r="AG14" s="72" t="s">
        <v>386</v>
      </c>
      <c r="AH14" s="72" t="s">
        <v>386</v>
      </c>
      <c r="AI14" s="121" t="s">
        <v>388</v>
      </c>
      <c r="AJ14" s="72" t="s">
        <v>386</v>
      </c>
      <c r="AK14" s="72" t="s">
        <v>386</v>
      </c>
      <c r="AL14" s="121" t="s">
        <v>388</v>
      </c>
      <c r="AM14" s="38">
        <v>1</v>
      </c>
      <c r="AN14" s="134"/>
      <c r="AO14" s="119" t="s">
        <v>404</v>
      </c>
      <c r="AP14" s="119">
        <f t="shared" si="2"/>
        <v>0</v>
      </c>
    </row>
    <row r="15" spans="1:43" ht="45" x14ac:dyDescent="0.2">
      <c r="A15" s="8">
        <v>13</v>
      </c>
      <c r="B15" s="4" t="s">
        <v>46</v>
      </c>
      <c r="C15" s="196" t="s">
        <v>605</v>
      </c>
      <c r="D15" s="4" t="s">
        <v>71</v>
      </c>
      <c r="E15" s="37" t="s">
        <v>66</v>
      </c>
      <c r="F15" s="30" t="s">
        <v>488</v>
      </c>
      <c r="G15" s="156" t="s">
        <v>60</v>
      </c>
      <c r="H15" s="124" t="s">
        <v>548</v>
      </c>
      <c r="I15" s="125" t="s">
        <v>466</v>
      </c>
      <c r="J15" s="125" t="s">
        <v>474</v>
      </c>
      <c r="K15" s="125"/>
      <c r="L15" s="125"/>
      <c r="M15" s="125"/>
      <c r="N15" s="125"/>
      <c r="O15" s="125"/>
      <c r="P15" s="125" t="s">
        <v>385</v>
      </c>
      <c r="Q15" s="125"/>
      <c r="R15" s="125" t="s">
        <v>385</v>
      </c>
      <c r="S15" s="125"/>
      <c r="T15" s="125" t="s">
        <v>385</v>
      </c>
      <c r="U15" s="125"/>
      <c r="V15" s="124" t="s">
        <v>13</v>
      </c>
      <c r="W15" s="124">
        <v>1</v>
      </c>
      <c r="X15" s="152"/>
      <c r="Y15" s="2" t="s">
        <v>67</v>
      </c>
      <c r="Z15" s="6" t="s">
        <v>65</v>
      </c>
      <c r="AA15" s="4" t="s">
        <v>558</v>
      </c>
      <c r="AB15" s="4" t="s">
        <v>493</v>
      </c>
      <c r="AC15" s="4" t="s">
        <v>477</v>
      </c>
      <c r="AD15" s="72" t="s">
        <v>386</v>
      </c>
      <c r="AE15" s="72" t="s">
        <v>386</v>
      </c>
      <c r="AF15" s="121" t="s">
        <v>388</v>
      </c>
      <c r="AG15" s="72" t="s">
        <v>386</v>
      </c>
      <c r="AH15" s="72" t="s">
        <v>386</v>
      </c>
      <c r="AI15" s="121" t="s">
        <v>388</v>
      </c>
      <c r="AJ15" s="72" t="s">
        <v>386</v>
      </c>
      <c r="AK15" s="72" t="s">
        <v>386</v>
      </c>
      <c r="AL15" s="121" t="s">
        <v>388</v>
      </c>
      <c r="AM15" s="38">
        <v>1</v>
      </c>
      <c r="AN15" s="134"/>
      <c r="AO15" s="119" t="s">
        <v>404</v>
      </c>
      <c r="AP15" s="119">
        <f t="shared" si="2"/>
        <v>0</v>
      </c>
    </row>
    <row r="16" spans="1:43" ht="45" x14ac:dyDescent="0.2">
      <c r="A16" s="8">
        <v>14</v>
      </c>
      <c r="B16" s="4" t="s">
        <v>46</v>
      </c>
      <c r="C16" s="196" t="s">
        <v>605</v>
      </c>
      <c r="D16" s="4" t="s">
        <v>71</v>
      </c>
      <c r="E16" s="37" t="s">
        <v>324</v>
      </c>
      <c r="F16" s="30" t="s">
        <v>488</v>
      </c>
      <c r="G16" s="156" t="s">
        <v>60</v>
      </c>
      <c r="H16" s="124" t="s">
        <v>548</v>
      </c>
      <c r="I16" s="125" t="s">
        <v>466</v>
      </c>
      <c r="J16" s="125" t="s">
        <v>474</v>
      </c>
      <c r="K16" s="125"/>
      <c r="L16" s="125"/>
      <c r="M16" s="125"/>
      <c r="N16" s="125"/>
      <c r="O16" s="125"/>
      <c r="P16" s="125" t="s">
        <v>385</v>
      </c>
      <c r="Q16" s="125"/>
      <c r="R16" s="125" t="s">
        <v>385</v>
      </c>
      <c r="S16" s="125"/>
      <c r="T16" s="125" t="s">
        <v>385</v>
      </c>
      <c r="U16" s="125"/>
      <c r="V16" s="124" t="s">
        <v>13</v>
      </c>
      <c r="W16" s="124">
        <v>1</v>
      </c>
      <c r="X16" s="152"/>
      <c r="Y16" s="2" t="s">
        <v>68</v>
      </c>
      <c r="Z16" s="6" t="s">
        <v>29</v>
      </c>
      <c r="AA16" s="4" t="s">
        <v>559</v>
      </c>
      <c r="AB16" s="4" t="s">
        <v>493</v>
      </c>
      <c r="AC16" s="4" t="s">
        <v>477</v>
      </c>
      <c r="AD16" s="153" t="s">
        <v>388</v>
      </c>
      <c r="AE16" s="72" t="s">
        <v>386</v>
      </c>
      <c r="AF16" s="72" t="s">
        <v>386</v>
      </c>
      <c r="AG16" s="121" t="s">
        <v>388</v>
      </c>
      <c r="AH16" s="72" t="s">
        <v>386</v>
      </c>
      <c r="AI16" s="72" t="s">
        <v>386</v>
      </c>
      <c r="AJ16" s="121" t="s">
        <v>388</v>
      </c>
      <c r="AK16" s="72" t="s">
        <v>386</v>
      </c>
      <c r="AL16" s="72" t="s">
        <v>386</v>
      </c>
      <c r="AM16" s="38">
        <v>1</v>
      </c>
      <c r="AN16" s="134"/>
      <c r="AO16" s="119" t="s">
        <v>404</v>
      </c>
      <c r="AP16" s="119">
        <f t="shared" si="2"/>
        <v>0</v>
      </c>
    </row>
    <row r="17" spans="1:42" ht="45" x14ac:dyDescent="0.2">
      <c r="A17" s="8">
        <v>15</v>
      </c>
      <c r="B17" s="4" t="s">
        <v>46</v>
      </c>
      <c r="C17" s="196" t="s">
        <v>605</v>
      </c>
      <c r="D17" s="4" t="s">
        <v>71</v>
      </c>
      <c r="E17" s="37" t="s">
        <v>325</v>
      </c>
      <c r="F17" s="30" t="s">
        <v>488</v>
      </c>
      <c r="G17" s="156" t="s">
        <v>60</v>
      </c>
      <c r="H17" s="124" t="s">
        <v>548</v>
      </c>
      <c r="I17" s="125" t="s">
        <v>466</v>
      </c>
      <c r="J17" s="125" t="s">
        <v>474</v>
      </c>
      <c r="K17" s="125"/>
      <c r="L17" s="125"/>
      <c r="M17" s="125"/>
      <c r="N17" s="125"/>
      <c r="O17" s="125"/>
      <c r="P17" s="125" t="s">
        <v>385</v>
      </c>
      <c r="Q17" s="125"/>
      <c r="R17" s="125" t="s">
        <v>385</v>
      </c>
      <c r="S17" s="125"/>
      <c r="T17" s="125" t="s">
        <v>385</v>
      </c>
      <c r="U17" s="125"/>
      <c r="V17" s="124" t="s">
        <v>13</v>
      </c>
      <c r="W17" s="124">
        <v>1</v>
      </c>
      <c r="X17" s="152"/>
      <c r="Y17" s="2" t="s">
        <v>68</v>
      </c>
      <c r="Z17" s="6" t="s">
        <v>29</v>
      </c>
      <c r="AA17" s="4" t="s">
        <v>559</v>
      </c>
      <c r="AB17" s="4" t="s">
        <v>493</v>
      </c>
      <c r="AC17" s="4" t="s">
        <v>477</v>
      </c>
      <c r="AD17" s="153" t="s">
        <v>388</v>
      </c>
      <c r="AE17" s="72" t="s">
        <v>386</v>
      </c>
      <c r="AF17" s="72" t="s">
        <v>386</v>
      </c>
      <c r="AG17" s="121" t="s">
        <v>388</v>
      </c>
      <c r="AH17" s="72" t="s">
        <v>386</v>
      </c>
      <c r="AI17" s="72" t="s">
        <v>386</v>
      </c>
      <c r="AJ17" s="121" t="s">
        <v>388</v>
      </c>
      <c r="AK17" s="72" t="s">
        <v>386</v>
      </c>
      <c r="AL17" s="72" t="s">
        <v>386</v>
      </c>
      <c r="AM17" s="38">
        <v>1</v>
      </c>
      <c r="AN17" s="134"/>
      <c r="AO17" s="119" t="s">
        <v>404</v>
      </c>
      <c r="AP17" s="119">
        <f t="shared" si="2"/>
        <v>0</v>
      </c>
    </row>
    <row r="18" spans="1:42" ht="45" x14ac:dyDescent="0.2">
      <c r="A18" s="8">
        <v>16</v>
      </c>
      <c r="B18" s="4" t="s">
        <v>46</v>
      </c>
      <c r="C18" s="196" t="s">
        <v>605</v>
      </c>
      <c r="D18" s="4" t="s">
        <v>71</v>
      </c>
      <c r="E18" s="37" t="s">
        <v>326</v>
      </c>
      <c r="F18" s="30" t="s">
        <v>488</v>
      </c>
      <c r="G18" s="156" t="s">
        <v>60</v>
      </c>
      <c r="H18" s="124" t="s">
        <v>548</v>
      </c>
      <c r="I18" s="125" t="s">
        <v>466</v>
      </c>
      <c r="J18" s="125" t="s">
        <v>474</v>
      </c>
      <c r="K18" s="125"/>
      <c r="L18" s="125"/>
      <c r="M18" s="125"/>
      <c r="N18" s="125"/>
      <c r="O18" s="125"/>
      <c r="P18" s="125" t="s">
        <v>385</v>
      </c>
      <c r="Q18" s="125"/>
      <c r="R18" s="125" t="s">
        <v>385</v>
      </c>
      <c r="S18" s="125"/>
      <c r="T18" s="125" t="s">
        <v>385</v>
      </c>
      <c r="U18" s="125"/>
      <c r="V18" s="124" t="s">
        <v>13</v>
      </c>
      <c r="W18" s="124">
        <v>1</v>
      </c>
      <c r="X18" s="152"/>
      <c r="Y18" s="2" t="s">
        <v>68</v>
      </c>
      <c r="Z18" s="6" t="s">
        <v>29</v>
      </c>
      <c r="AA18" s="4" t="s">
        <v>559</v>
      </c>
      <c r="AB18" s="4" t="s">
        <v>493</v>
      </c>
      <c r="AC18" s="4" t="s">
        <v>477</v>
      </c>
      <c r="AD18" s="153" t="s">
        <v>388</v>
      </c>
      <c r="AE18" s="72" t="s">
        <v>386</v>
      </c>
      <c r="AF18" s="72" t="s">
        <v>386</v>
      </c>
      <c r="AG18" s="121" t="s">
        <v>388</v>
      </c>
      <c r="AH18" s="72" t="s">
        <v>386</v>
      </c>
      <c r="AI18" s="72" t="s">
        <v>386</v>
      </c>
      <c r="AJ18" s="121" t="s">
        <v>388</v>
      </c>
      <c r="AK18" s="72" t="s">
        <v>386</v>
      </c>
      <c r="AL18" s="72" t="s">
        <v>386</v>
      </c>
      <c r="AM18" s="38">
        <v>1</v>
      </c>
      <c r="AN18" s="134"/>
      <c r="AO18" s="119" t="s">
        <v>404</v>
      </c>
      <c r="AP18" s="119">
        <f t="shared" si="2"/>
        <v>0</v>
      </c>
    </row>
    <row r="19" spans="1:42" ht="45" x14ac:dyDescent="0.2">
      <c r="A19" s="8">
        <v>17</v>
      </c>
      <c r="B19" s="4" t="s">
        <v>46</v>
      </c>
      <c r="C19" s="196" t="s">
        <v>606</v>
      </c>
      <c r="D19" s="4" t="s">
        <v>72</v>
      </c>
      <c r="E19" s="37" t="s">
        <v>199</v>
      </c>
      <c r="F19" s="30" t="s">
        <v>488</v>
      </c>
      <c r="G19" s="156" t="s">
        <v>60</v>
      </c>
      <c r="H19" s="124" t="s">
        <v>548</v>
      </c>
      <c r="I19" s="125" t="s">
        <v>466</v>
      </c>
      <c r="J19" s="125" t="s">
        <v>474</v>
      </c>
      <c r="K19" s="125"/>
      <c r="L19" s="125"/>
      <c r="M19" s="125"/>
      <c r="N19" s="125"/>
      <c r="O19" s="125" t="s">
        <v>385</v>
      </c>
      <c r="P19" s="125" t="s">
        <v>385</v>
      </c>
      <c r="Q19" s="125"/>
      <c r="R19" s="125" t="s">
        <v>385</v>
      </c>
      <c r="S19" s="125"/>
      <c r="T19" s="125" t="s">
        <v>385</v>
      </c>
      <c r="U19" s="125"/>
      <c r="V19" s="124" t="s">
        <v>13</v>
      </c>
      <c r="W19" s="124">
        <v>1</v>
      </c>
      <c r="X19" s="152"/>
      <c r="Y19" s="2" t="s">
        <v>94</v>
      </c>
      <c r="Z19" s="6" t="s">
        <v>69</v>
      </c>
      <c r="AA19" s="4" t="s">
        <v>559</v>
      </c>
      <c r="AB19" s="4" t="s">
        <v>493</v>
      </c>
      <c r="AC19" s="4" t="s">
        <v>477</v>
      </c>
      <c r="AD19" s="153" t="s">
        <v>388</v>
      </c>
      <c r="AE19" s="72" t="s">
        <v>386</v>
      </c>
      <c r="AF19" s="72" t="s">
        <v>386</v>
      </c>
      <c r="AG19" s="121" t="s">
        <v>388</v>
      </c>
      <c r="AH19" s="72" t="s">
        <v>386</v>
      </c>
      <c r="AI19" s="72" t="s">
        <v>386</v>
      </c>
      <c r="AJ19" s="121" t="s">
        <v>388</v>
      </c>
      <c r="AK19" s="72" t="s">
        <v>386</v>
      </c>
      <c r="AL19" s="72" t="s">
        <v>386</v>
      </c>
      <c r="AM19" s="38">
        <v>1</v>
      </c>
      <c r="AN19" s="134"/>
      <c r="AO19" s="119" t="s">
        <v>404</v>
      </c>
      <c r="AP19" s="119">
        <f t="shared" si="2"/>
        <v>0</v>
      </c>
    </row>
    <row r="20" spans="1:42" ht="45" x14ac:dyDescent="0.2">
      <c r="A20" s="8">
        <v>18</v>
      </c>
      <c r="B20" s="4" t="s">
        <v>46</v>
      </c>
      <c r="C20" s="196" t="s">
        <v>606</v>
      </c>
      <c r="D20" s="4" t="s">
        <v>80</v>
      </c>
      <c r="E20" s="37" t="s">
        <v>73</v>
      </c>
      <c r="F20" s="25" t="s">
        <v>490</v>
      </c>
      <c r="G20" s="2" t="s">
        <v>74</v>
      </c>
      <c r="H20" s="4" t="s">
        <v>551</v>
      </c>
      <c r="I20" s="116" t="s">
        <v>494</v>
      </c>
      <c r="J20" s="116" t="s">
        <v>473</v>
      </c>
      <c r="K20" s="118" t="s">
        <v>389</v>
      </c>
      <c r="L20" s="118" t="s">
        <v>387</v>
      </c>
      <c r="M20" s="118" t="s">
        <v>385</v>
      </c>
      <c r="N20" s="38"/>
      <c r="O20" s="38" t="s">
        <v>385</v>
      </c>
      <c r="P20" s="118" t="s">
        <v>387</v>
      </c>
      <c r="Q20" s="38" t="s">
        <v>385</v>
      </c>
      <c r="R20" s="36" t="s">
        <v>385</v>
      </c>
      <c r="S20" s="36" t="s">
        <v>385</v>
      </c>
      <c r="T20" s="117" t="s">
        <v>387</v>
      </c>
      <c r="U20" s="36" t="s">
        <v>385</v>
      </c>
      <c r="V20" s="4" t="s">
        <v>13</v>
      </c>
      <c r="W20" s="4">
        <v>1</v>
      </c>
      <c r="X20" s="134"/>
      <c r="Y20" s="2" t="s">
        <v>75</v>
      </c>
      <c r="Z20" s="6" t="s">
        <v>76</v>
      </c>
      <c r="AA20" s="4" t="s">
        <v>558</v>
      </c>
      <c r="AB20" s="4" t="s">
        <v>493</v>
      </c>
      <c r="AC20" s="4" t="s">
        <v>477</v>
      </c>
      <c r="AD20" s="72" t="s">
        <v>386</v>
      </c>
      <c r="AE20" s="72" t="s">
        <v>386</v>
      </c>
      <c r="AF20" s="121" t="s">
        <v>388</v>
      </c>
      <c r="AG20" s="72" t="s">
        <v>386</v>
      </c>
      <c r="AH20" s="72" t="s">
        <v>386</v>
      </c>
      <c r="AI20" s="121" t="s">
        <v>388</v>
      </c>
      <c r="AJ20" s="72" t="s">
        <v>386</v>
      </c>
      <c r="AK20" s="72" t="s">
        <v>386</v>
      </c>
      <c r="AL20" s="121" t="s">
        <v>388</v>
      </c>
      <c r="AM20" s="38">
        <v>1</v>
      </c>
      <c r="AN20" s="134"/>
      <c r="AO20" s="119" t="s">
        <v>404</v>
      </c>
      <c r="AP20" s="119">
        <f t="shared" si="0"/>
        <v>0</v>
      </c>
    </row>
    <row r="21" spans="1:42" ht="45" x14ac:dyDescent="0.2">
      <c r="A21" s="8">
        <v>19</v>
      </c>
      <c r="B21" s="4" t="s">
        <v>46</v>
      </c>
      <c r="C21" s="196" t="s">
        <v>606</v>
      </c>
      <c r="D21" s="4" t="s">
        <v>80</v>
      </c>
      <c r="E21" s="37" t="s">
        <v>77</v>
      </c>
      <c r="F21" s="25" t="s">
        <v>490</v>
      </c>
      <c r="G21" s="2" t="s">
        <v>74</v>
      </c>
      <c r="H21" s="4" t="s">
        <v>551</v>
      </c>
      <c r="I21" s="116" t="s">
        <v>494</v>
      </c>
      <c r="J21" s="116" t="s">
        <v>473</v>
      </c>
      <c r="K21" s="118" t="s">
        <v>385</v>
      </c>
      <c r="L21" s="118" t="s">
        <v>387</v>
      </c>
      <c r="M21" s="118" t="s">
        <v>385</v>
      </c>
      <c r="N21" s="38"/>
      <c r="O21" s="38" t="s">
        <v>385</v>
      </c>
      <c r="P21" s="118" t="s">
        <v>387</v>
      </c>
      <c r="Q21" s="38" t="s">
        <v>385</v>
      </c>
      <c r="R21" s="36" t="s">
        <v>385</v>
      </c>
      <c r="S21" s="36" t="s">
        <v>385</v>
      </c>
      <c r="T21" s="117" t="s">
        <v>387</v>
      </c>
      <c r="U21" s="36" t="s">
        <v>385</v>
      </c>
      <c r="V21" s="4" t="s">
        <v>13</v>
      </c>
      <c r="W21" s="4">
        <v>1</v>
      </c>
      <c r="X21" s="134"/>
      <c r="Y21" s="2" t="s">
        <v>78</v>
      </c>
      <c r="Z21" s="6" t="s">
        <v>79</v>
      </c>
      <c r="AA21" s="4" t="s">
        <v>558</v>
      </c>
      <c r="AB21" s="4" t="s">
        <v>493</v>
      </c>
      <c r="AC21" s="4" t="s">
        <v>477</v>
      </c>
      <c r="AD21" s="72" t="s">
        <v>386</v>
      </c>
      <c r="AE21" s="72" t="s">
        <v>386</v>
      </c>
      <c r="AF21" s="121" t="s">
        <v>388</v>
      </c>
      <c r="AG21" s="72" t="s">
        <v>386</v>
      </c>
      <c r="AH21" s="72" t="s">
        <v>386</v>
      </c>
      <c r="AI21" s="121" t="s">
        <v>388</v>
      </c>
      <c r="AJ21" s="72" t="s">
        <v>386</v>
      </c>
      <c r="AK21" s="72" t="s">
        <v>386</v>
      </c>
      <c r="AL21" s="121" t="s">
        <v>388</v>
      </c>
      <c r="AM21" s="38">
        <v>1</v>
      </c>
      <c r="AN21" s="134"/>
      <c r="AO21" s="119" t="s">
        <v>404</v>
      </c>
      <c r="AP21" s="119">
        <f t="shared" si="0"/>
        <v>0</v>
      </c>
    </row>
    <row r="22" spans="1:42" ht="45" x14ac:dyDescent="0.2">
      <c r="A22" s="8">
        <v>20</v>
      </c>
      <c r="B22" s="4" t="s">
        <v>46</v>
      </c>
      <c r="C22" s="196" t="s">
        <v>606</v>
      </c>
      <c r="D22" s="4" t="s">
        <v>87</v>
      </c>
      <c r="E22" s="25" t="s">
        <v>82</v>
      </c>
      <c r="F22" s="30" t="s">
        <v>488</v>
      </c>
      <c r="G22" s="156" t="s">
        <v>60</v>
      </c>
      <c r="H22" s="124" t="s">
        <v>548</v>
      </c>
      <c r="I22" s="125" t="s">
        <v>466</v>
      </c>
      <c r="J22" s="125" t="s">
        <v>474</v>
      </c>
      <c r="K22" s="125"/>
      <c r="L22" s="125"/>
      <c r="M22" s="125"/>
      <c r="N22" s="125"/>
      <c r="O22" s="125"/>
      <c r="P22" s="125" t="s">
        <v>385</v>
      </c>
      <c r="Q22" s="125"/>
      <c r="R22" s="125" t="s">
        <v>385</v>
      </c>
      <c r="S22" s="125"/>
      <c r="T22" s="125" t="s">
        <v>385</v>
      </c>
      <c r="U22" s="125"/>
      <c r="V22" s="124" t="s">
        <v>13</v>
      </c>
      <c r="W22" s="31">
        <v>1</v>
      </c>
      <c r="X22" s="152"/>
      <c r="Y22" s="123" t="s">
        <v>217</v>
      </c>
      <c r="Z22" s="30" t="s">
        <v>176</v>
      </c>
      <c r="AA22" s="124" t="s">
        <v>555</v>
      </c>
      <c r="AB22" s="124" t="s">
        <v>476</v>
      </c>
      <c r="AC22" s="4" t="s">
        <v>477</v>
      </c>
      <c r="AD22" s="72" t="s">
        <v>390</v>
      </c>
      <c r="AE22" s="72"/>
      <c r="AF22" s="72" t="s">
        <v>388</v>
      </c>
      <c r="AG22" s="72" t="s">
        <v>388</v>
      </c>
      <c r="AH22" s="72"/>
      <c r="AI22" s="121" t="s">
        <v>388</v>
      </c>
      <c r="AJ22" s="131"/>
      <c r="AK22" s="121" t="s">
        <v>388</v>
      </c>
      <c r="AL22" s="131"/>
      <c r="AM22" s="125">
        <v>1</v>
      </c>
      <c r="AN22" s="152"/>
      <c r="AO22" s="29" t="s">
        <v>404</v>
      </c>
      <c r="AP22" s="29"/>
    </row>
    <row r="23" spans="1:42" ht="45" x14ac:dyDescent="0.2">
      <c r="A23" s="8">
        <v>21</v>
      </c>
      <c r="B23" s="4" t="s">
        <v>46</v>
      </c>
      <c r="C23" s="196" t="s">
        <v>606</v>
      </c>
      <c r="D23" s="4" t="s">
        <v>72</v>
      </c>
      <c r="E23" s="25" t="s">
        <v>84</v>
      </c>
      <c r="F23" s="30" t="s">
        <v>488</v>
      </c>
      <c r="G23" s="156" t="s">
        <v>60</v>
      </c>
      <c r="H23" s="124" t="s">
        <v>548</v>
      </c>
      <c r="I23" s="125" t="s">
        <v>466</v>
      </c>
      <c r="J23" s="125" t="s">
        <v>474</v>
      </c>
      <c r="K23" s="125"/>
      <c r="L23" s="125"/>
      <c r="M23" s="125"/>
      <c r="N23" s="125"/>
      <c r="O23" s="125"/>
      <c r="P23" s="125" t="s">
        <v>385</v>
      </c>
      <c r="Q23" s="125"/>
      <c r="R23" s="125" t="s">
        <v>385</v>
      </c>
      <c r="S23" s="125"/>
      <c r="T23" s="125" t="s">
        <v>385</v>
      </c>
      <c r="U23" s="125"/>
      <c r="V23" s="124" t="s">
        <v>13</v>
      </c>
      <c r="W23" s="31">
        <v>1</v>
      </c>
      <c r="X23" s="152"/>
      <c r="Y23" s="24" t="s">
        <v>213</v>
      </c>
      <c r="Z23" s="24" t="s">
        <v>214</v>
      </c>
      <c r="AA23" s="4" t="s">
        <v>559</v>
      </c>
      <c r="AB23" s="4" t="s">
        <v>493</v>
      </c>
      <c r="AC23" s="4" t="s">
        <v>477</v>
      </c>
      <c r="AD23" s="121" t="s">
        <v>390</v>
      </c>
      <c r="AE23" s="72"/>
      <c r="AF23" s="72" t="s">
        <v>386</v>
      </c>
      <c r="AG23" s="121" t="s">
        <v>388</v>
      </c>
      <c r="AH23" s="72" t="s">
        <v>386</v>
      </c>
      <c r="AI23" s="72" t="s">
        <v>386</v>
      </c>
      <c r="AJ23" s="121" t="s">
        <v>388</v>
      </c>
      <c r="AK23" s="72" t="s">
        <v>386</v>
      </c>
      <c r="AL23" s="72" t="s">
        <v>386</v>
      </c>
      <c r="AM23" s="38">
        <v>1</v>
      </c>
      <c r="AN23" s="134"/>
      <c r="AO23" s="119" t="s">
        <v>404</v>
      </c>
      <c r="AP23" s="119">
        <f t="shared" ref="AP23:AP25" si="3">(AM23*AN23)</f>
        <v>0</v>
      </c>
    </row>
    <row r="24" spans="1:42" ht="45" x14ac:dyDescent="0.2">
      <c r="A24" s="8">
        <v>22</v>
      </c>
      <c r="B24" s="4" t="s">
        <v>46</v>
      </c>
      <c r="C24" s="196" t="s">
        <v>606</v>
      </c>
      <c r="D24" s="4" t="s">
        <v>87</v>
      </c>
      <c r="E24" s="25" t="s">
        <v>85</v>
      </c>
      <c r="F24" s="30" t="s">
        <v>488</v>
      </c>
      <c r="G24" s="156" t="s">
        <v>60</v>
      </c>
      <c r="H24" s="124" t="s">
        <v>548</v>
      </c>
      <c r="I24" s="125" t="s">
        <v>466</v>
      </c>
      <c r="J24" s="125" t="s">
        <v>474</v>
      </c>
      <c r="K24" s="125"/>
      <c r="L24" s="125"/>
      <c r="M24" s="125"/>
      <c r="N24" s="125"/>
      <c r="O24" s="125"/>
      <c r="P24" s="125" t="s">
        <v>385</v>
      </c>
      <c r="Q24" s="125"/>
      <c r="R24" s="125" t="s">
        <v>385</v>
      </c>
      <c r="S24" s="125"/>
      <c r="T24" s="125" t="s">
        <v>385</v>
      </c>
      <c r="U24" s="125"/>
      <c r="V24" s="124" t="s">
        <v>13</v>
      </c>
      <c r="W24" s="31">
        <v>1</v>
      </c>
      <c r="X24" s="152"/>
      <c r="Y24" s="24" t="s">
        <v>217</v>
      </c>
      <c r="Z24" s="3" t="s">
        <v>176</v>
      </c>
      <c r="AA24" s="4" t="s">
        <v>555</v>
      </c>
      <c r="AB24" s="4" t="s">
        <v>476</v>
      </c>
      <c r="AC24" s="4" t="s">
        <v>477</v>
      </c>
      <c r="AD24" s="121" t="s">
        <v>390</v>
      </c>
      <c r="AE24" s="72"/>
      <c r="AF24" s="121" t="s">
        <v>388</v>
      </c>
      <c r="AG24" s="72"/>
      <c r="AH24" s="121" t="s">
        <v>388</v>
      </c>
      <c r="AI24" s="131"/>
      <c r="AJ24" s="121" t="s">
        <v>388</v>
      </c>
      <c r="AK24" s="131"/>
      <c r="AL24" s="121" t="s">
        <v>388</v>
      </c>
      <c r="AM24" s="38">
        <v>1</v>
      </c>
      <c r="AN24" s="134"/>
      <c r="AO24" s="119" t="s">
        <v>404</v>
      </c>
      <c r="AP24" s="119">
        <f t="shared" si="3"/>
        <v>0</v>
      </c>
    </row>
    <row r="25" spans="1:42" ht="45" x14ac:dyDescent="0.2">
      <c r="A25" s="8">
        <v>23</v>
      </c>
      <c r="B25" s="4" t="s">
        <v>46</v>
      </c>
      <c r="C25" s="196" t="s">
        <v>606</v>
      </c>
      <c r="D25" s="4" t="s">
        <v>88</v>
      </c>
      <c r="E25" s="25" t="s">
        <v>86</v>
      </c>
      <c r="F25" s="30" t="s">
        <v>488</v>
      </c>
      <c r="G25" s="156" t="s">
        <v>60</v>
      </c>
      <c r="H25" s="124" t="s">
        <v>548</v>
      </c>
      <c r="I25" s="125" t="s">
        <v>466</v>
      </c>
      <c r="J25" s="125" t="s">
        <v>474</v>
      </c>
      <c r="K25" s="125"/>
      <c r="L25" s="125"/>
      <c r="M25" s="125"/>
      <c r="N25" s="125"/>
      <c r="O25" s="125"/>
      <c r="P25" s="125" t="s">
        <v>385</v>
      </c>
      <c r="Q25" s="125"/>
      <c r="R25" s="125" t="s">
        <v>385</v>
      </c>
      <c r="S25" s="125"/>
      <c r="T25" s="125" t="s">
        <v>385</v>
      </c>
      <c r="U25" s="125"/>
      <c r="V25" s="124" t="s">
        <v>13</v>
      </c>
      <c r="W25" s="31">
        <v>1</v>
      </c>
      <c r="X25" s="152"/>
      <c r="Y25" s="24" t="s">
        <v>213</v>
      </c>
      <c r="Z25" s="3" t="s">
        <v>214</v>
      </c>
      <c r="AA25" s="4" t="s">
        <v>559</v>
      </c>
      <c r="AB25" s="4" t="s">
        <v>493</v>
      </c>
      <c r="AC25" s="4" t="s">
        <v>477</v>
      </c>
      <c r="AD25" s="121" t="s">
        <v>390</v>
      </c>
      <c r="AE25" s="72" t="s">
        <v>386</v>
      </c>
      <c r="AF25" s="72" t="s">
        <v>386</v>
      </c>
      <c r="AG25" s="121" t="s">
        <v>388</v>
      </c>
      <c r="AH25" s="72" t="s">
        <v>386</v>
      </c>
      <c r="AI25" s="72" t="s">
        <v>386</v>
      </c>
      <c r="AJ25" s="121" t="s">
        <v>388</v>
      </c>
      <c r="AK25" s="72" t="s">
        <v>386</v>
      </c>
      <c r="AL25" s="72" t="s">
        <v>386</v>
      </c>
      <c r="AM25" s="38">
        <v>1</v>
      </c>
      <c r="AN25" s="134"/>
      <c r="AO25" s="119" t="s">
        <v>404</v>
      </c>
      <c r="AP25" s="119">
        <f t="shared" si="3"/>
        <v>0</v>
      </c>
    </row>
    <row r="26" spans="1:42" ht="168.75" x14ac:dyDescent="0.2">
      <c r="A26" s="8">
        <v>24</v>
      </c>
      <c r="B26" s="4" t="s">
        <v>37</v>
      </c>
      <c r="C26" s="196" t="s">
        <v>604</v>
      </c>
      <c r="D26" s="4" t="s">
        <v>87</v>
      </c>
      <c r="E26" s="25" t="s">
        <v>89</v>
      </c>
      <c r="F26" s="25" t="s">
        <v>490</v>
      </c>
      <c r="G26" s="24" t="s">
        <v>90</v>
      </c>
      <c r="H26" s="19" t="s">
        <v>552</v>
      </c>
      <c r="I26" s="116" t="s">
        <v>494</v>
      </c>
      <c r="J26" s="116" t="s">
        <v>473</v>
      </c>
      <c r="K26" s="36" t="s">
        <v>385</v>
      </c>
      <c r="L26" s="36" t="s">
        <v>387</v>
      </c>
      <c r="M26" s="36" t="s">
        <v>385</v>
      </c>
      <c r="N26" s="36"/>
      <c r="O26" s="38" t="s">
        <v>385</v>
      </c>
      <c r="P26" s="118" t="s">
        <v>387</v>
      </c>
      <c r="Q26" s="38" t="s">
        <v>385</v>
      </c>
      <c r="R26" s="36" t="s">
        <v>385</v>
      </c>
      <c r="S26" s="36" t="s">
        <v>385</v>
      </c>
      <c r="T26" s="117" t="s">
        <v>387</v>
      </c>
      <c r="U26" s="36" t="s">
        <v>385</v>
      </c>
      <c r="V26" s="4" t="s">
        <v>13</v>
      </c>
      <c r="W26" s="8">
        <v>1</v>
      </c>
      <c r="X26" s="134"/>
      <c r="Y26" s="24" t="s">
        <v>91</v>
      </c>
      <c r="Z26" s="3" t="s">
        <v>92</v>
      </c>
      <c r="AA26" s="4" t="s">
        <v>558</v>
      </c>
      <c r="AB26" s="4" t="s">
        <v>493</v>
      </c>
      <c r="AC26" s="4" t="s">
        <v>477</v>
      </c>
      <c r="AD26" s="72" t="s">
        <v>386</v>
      </c>
      <c r="AE26" s="72" t="s">
        <v>386</v>
      </c>
      <c r="AF26" s="121" t="s">
        <v>388</v>
      </c>
      <c r="AG26" s="72" t="s">
        <v>386</v>
      </c>
      <c r="AH26" s="72" t="s">
        <v>386</v>
      </c>
      <c r="AI26" s="121" t="s">
        <v>388</v>
      </c>
      <c r="AJ26" s="72" t="s">
        <v>386</v>
      </c>
      <c r="AK26" s="72" t="s">
        <v>386</v>
      </c>
      <c r="AL26" s="121" t="s">
        <v>388</v>
      </c>
      <c r="AM26" s="38">
        <v>1</v>
      </c>
      <c r="AN26" s="134"/>
      <c r="AO26" s="119" t="s">
        <v>404</v>
      </c>
      <c r="AP26" s="119">
        <f t="shared" si="0"/>
        <v>0</v>
      </c>
    </row>
    <row r="27" spans="1:42" ht="45" x14ac:dyDescent="0.2">
      <c r="A27" s="8">
        <v>25</v>
      </c>
      <c r="B27" s="4" t="s">
        <v>46</v>
      </c>
      <c r="C27" s="196" t="s">
        <v>606</v>
      </c>
      <c r="D27" s="4" t="s">
        <v>72</v>
      </c>
      <c r="E27" s="25" t="s">
        <v>93</v>
      </c>
      <c r="F27" s="30" t="s">
        <v>488</v>
      </c>
      <c r="G27" s="156" t="s">
        <v>60</v>
      </c>
      <c r="H27" s="124" t="s">
        <v>548</v>
      </c>
      <c r="I27" s="125" t="s">
        <v>466</v>
      </c>
      <c r="J27" s="125" t="s">
        <v>474</v>
      </c>
      <c r="K27" s="125"/>
      <c r="L27" s="125"/>
      <c r="M27" s="125"/>
      <c r="N27" s="125"/>
      <c r="O27" s="125"/>
      <c r="P27" s="125" t="s">
        <v>385</v>
      </c>
      <c r="Q27" s="125"/>
      <c r="R27" s="125" t="s">
        <v>385</v>
      </c>
      <c r="S27" s="125"/>
      <c r="T27" s="125" t="s">
        <v>385</v>
      </c>
      <c r="U27" s="125"/>
      <c r="V27" s="124" t="s">
        <v>13</v>
      </c>
      <c r="W27" s="31">
        <v>1</v>
      </c>
      <c r="X27" s="152"/>
      <c r="Y27" s="24" t="s">
        <v>94</v>
      </c>
      <c r="Z27" s="3" t="s">
        <v>95</v>
      </c>
      <c r="AA27" s="4" t="s">
        <v>558</v>
      </c>
      <c r="AB27" s="4" t="s">
        <v>493</v>
      </c>
      <c r="AC27" s="4" t="s">
        <v>477</v>
      </c>
      <c r="AD27" s="72" t="s">
        <v>386</v>
      </c>
      <c r="AE27" s="72" t="s">
        <v>386</v>
      </c>
      <c r="AF27" s="121" t="s">
        <v>388</v>
      </c>
      <c r="AG27" s="72" t="s">
        <v>386</v>
      </c>
      <c r="AH27" s="72" t="s">
        <v>386</v>
      </c>
      <c r="AI27" s="121" t="s">
        <v>388</v>
      </c>
      <c r="AJ27" s="72" t="s">
        <v>386</v>
      </c>
      <c r="AK27" s="72" t="s">
        <v>386</v>
      </c>
      <c r="AL27" s="121" t="s">
        <v>388</v>
      </c>
      <c r="AM27" s="38">
        <v>1</v>
      </c>
      <c r="AN27" s="134"/>
      <c r="AO27" s="119" t="s">
        <v>407</v>
      </c>
      <c r="AP27" s="119">
        <f t="shared" ref="AP27:AP37" si="4">(AM27*AN27)</f>
        <v>0</v>
      </c>
    </row>
    <row r="28" spans="1:42" ht="45" x14ac:dyDescent="0.2">
      <c r="A28" s="8">
        <v>26</v>
      </c>
      <c r="B28" s="4" t="s">
        <v>46</v>
      </c>
      <c r="C28" s="196" t="s">
        <v>606</v>
      </c>
      <c r="D28" s="4" t="s">
        <v>88</v>
      </c>
      <c r="E28" s="25" t="s">
        <v>96</v>
      </c>
      <c r="F28" s="30" t="s">
        <v>488</v>
      </c>
      <c r="G28" s="156" t="s">
        <v>60</v>
      </c>
      <c r="H28" s="124" t="s">
        <v>548</v>
      </c>
      <c r="I28" s="125" t="s">
        <v>466</v>
      </c>
      <c r="J28" s="125" t="s">
        <v>474</v>
      </c>
      <c r="K28" s="125"/>
      <c r="L28" s="125"/>
      <c r="M28" s="125"/>
      <c r="N28" s="125"/>
      <c r="O28" s="125"/>
      <c r="P28" s="125" t="s">
        <v>385</v>
      </c>
      <c r="Q28" s="125"/>
      <c r="R28" s="125" t="s">
        <v>385</v>
      </c>
      <c r="S28" s="125"/>
      <c r="T28" s="125" t="s">
        <v>385</v>
      </c>
      <c r="U28" s="125"/>
      <c r="V28" s="124" t="s">
        <v>13</v>
      </c>
      <c r="W28" s="31">
        <v>1</v>
      </c>
      <c r="X28" s="152"/>
      <c r="Y28" s="24" t="s">
        <v>97</v>
      </c>
      <c r="Z28" s="3" t="s">
        <v>98</v>
      </c>
      <c r="AA28" s="4" t="s">
        <v>558</v>
      </c>
      <c r="AB28" s="4" t="s">
        <v>493</v>
      </c>
      <c r="AC28" s="4" t="s">
        <v>477</v>
      </c>
      <c r="AD28" s="72" t="s">
        <v>386</v>
      </c>
      <c r="AE28" s="72" t="s">
        <v>386</v>
      </c>
      <c r="AF28" s="121" t="s">
        <v>388</v>
      </c>
      <c r="AG28" s="72" t="s">
        <v>386</v>
      </c>
      <c r="AH28" s="72" t="s">
        <v>386</v>
      </c>
      <c r="AI28" s="121" t="s">
        <v>388</v>
      </c>
      <c r="AJ28" s="72" t="s">
        <v>386</v>
      </c>
      <c r="AK28" s="72" t="s">
        <v>386</v>
      </c>
      <c r="AL28" s="121" t="s">
        <v>388</v>
      </c>
      <c r="AM28" s="38">
        <v>1</v>
      </c>
      <c r="AN28" s="134"/>
      <c r="AO28" s="119" t="s">
        <v>407</v>
      </c>
      <c r="AP28" s="119">
        <f t="shared" si="4"/>
        <v>0</v>
      </c>
    </row>
    <row r="29" spans="1:42" ht="45" x14ac:dyDescent="0.2">
      <c r="A29" s="8">
        <v>27</v>
      </c>
      <c r="B29" s="4" t="s">
        <v>46</v>
      </c>
      <c r="C29" s="196" t="s">
        <v>606</v>
      </c>
      <c r="D29" s="4" t="s">
        <v>72</v>
      </c>
      <c r="E29" s="25" t="s">
        <v>99</v>
      </c>
      <c r="F29" s="30" t="s">
        <v>488</v>
      </c>
      <c r="G29" s="156" t="s">
        <v>60</v>
      </c>
      <c r="H29" s="124" t="s">
        <v>548</v>
      </c>
      <c r="I29" s="125" t="s">
        <v>466</v>
      </c>
      <c r="J29" s="125" t="s">
        <v>474</v>
      </c>
      <c r="K29" s="125"/>
      <c r="L29" s="125"/>
      <c r="M29" s="125"/>
      <c r="N29" s="125"/>
      <c r="O29" s="125"/>
      <c r="P29" s="125" t="s">
        <v>385</v>
      </c>
      <c r="Q29" s="125"/>
      <c r="R29" s="125" t="s">
        <v>385</v>
      </c>
      <c r="S29" s="125"/>
      <c r="T29" s="125" t="s">
        <v>385</v>
      </c>
      <c r="U29" s="125"/>
      <c r="V29" s="124" t="s">
        <v>13</v>
      </c>
      <c r="W29" s="31">
        <v>1</v>
      </c>
      <c r="X29" s="152"/>
      <c r="Y29" s="24" t="s">
        <v>94</v>
      </c>
      <c r="Z29" s="3" t="s">
        <v>95</v>
      </c>
      <c r="AA29" s="4" t="s">
        <v>558</v>
      </c>
      <c r="AB29" s="4" t="s">
        <v>493</v>
      </c>
      <c r="AC29" s="4" t="s">
        <v>477</v>
      </c>
      <c r="AD29" s="72" t="s">
        <v>386</v>
      </c>
      <c r="AE29" s="72" t="s">
        <v>386</v>
      </c>
      <c r="AF29" s="121" t="s">
        <v>388</v>
      </c>
      <c r="AG29" s="72" t="s">
        <v>386</v>
      </c>
      <c r="AH29" s="72" t="s">
        <v>386</v>
      </c>
      <c r="AI29" s="121" t="s">
        <v>388</v>
      </c>
      <c r="AJ29" s="72" t="s">
        <v>386</v>
      </c>
      <c r="AK29" s="72" t="s">
        <v>386</v>
      </c>
      <c r="AL29" s="121" t="s">
        <v>388</v>
      </c>
      <c r="AM29" s="38">
        <v>1</v>
      </c>
      <c r="AN29" s="134"/>
      <c r="AO29" s="119" t="s">
        <v>407</v>
      </c>
      <c r="AP29" s="119">
        <f t="shared" si="4"/>
        <v>0</v>
      </c>
    </row>
    <row r="30" spans="1:42" ht="45" x14ac:dyDescent="0.2">
      <c r="A30" s="8">
        <v>28</v>
      </c>
      <c r="B30" s="4" t="s">
        <v>46</v>
      </c>
      <c r="C30" s="196" t="s">
        <v>606</v>
      </c>
      <c r="D30" s="4" t="s">
        <v>88</v>
      </c>
      <c r="E30" s="25" t="s">
        <v>100</v>
      </c>
      <c r="F30" s="30" t="s">
        <v>488</v>
      </c>
      <c r="G30" s="156" t="s">
        <v>60</v>
      </c>
      <c r="H30" s="124" t="s">
        <v>548</v>
      </c>
      <c r="I30" s="125" t="s">
        <v>466</v>
      </c>
      <c r="J30" s="125" t="s">
        <v>474</v>
      </c>
      <c r="K30" s="125"/>
      <c r="L30" s="125"/>
      <c r="M30" s="125"/>
      <c r="N30" s="125"/>
      <c r="O30" s="125"/>
      <c r="P30" s="125" t="s">
        <v>385</v>
      </c>
      <c r="Q30" s="125"/>
      <c r="R30" s="125" t="s">
        <v>385</v>
      </c>
      <c r="S30" s="125"/>
      <c r="T30" s="125" t="s">
        <v>385</v>
      </c>
      <c r="U30" s="125"/>
      <c r="V30" s="124" t="s">
        <v>13</v>
      </c>
      <c r="W30" s="31">
        <v>1</v>
      </c>
      <c r="X30" s="152"/>
      <c r="Y30" s="24" t="s">
        <v>97</v>
      </c>
      <c r="Z30" s="3" t="s">
        <v>98</v>
      </c>
      <c r="AA30" s="4" t="s">
        <v>558</v>
      </c>
      <c r="AB30" s="4" t="s">
        <v>493</v>
      </c>
      <c r="AC30" s="4" t="s">
        <v>477</v>
      </c>
      <c r="AD30" s="72" t="s">
        <v>386</v>
      </c>
      <c r="AE30" s="72" t="s">
        <v>386</v>
      </c>
      <c r="AF30" s="121" t="s">
        <v>388</v>
      </c>
      <c r="AG30" s="72" t="s">
        <v>386</v>
      </c>
      <c r="AH30" s="72" t="s">
        <v>386</v>
      </c>
      <c r="AI30" s="121" t="s">
        <v>388</v>
      </c>
      <c r="AJ30" s="72" t="s">
        <v>386</v>
      </c>
      <c r="AK30" s="72" t="s">
        <v>386</v>
      </c>
      <c r="AL30" s="121" t="s">
        <v>388</v>
      </c>
      <c r="AM30" s="38">
        <v>1</v>
      </c>
      <c r="AN30" s="134"/>
      <c r="AO30" s="119" t="s">
        <v>407</v>
      </c>
      <c r="AP30" s="119">
        <f t="shared" si="4"/>
        <v>0</v>
      </c>
    </row>
    <row r="31" spans="1:42" ht="45" x14ac:dyDescent="0.2">
      <c r="A31" s="8">
        <v>29</v>
      </c>
      <c r="B31" s="4" t="s">
        <v>46</v>
      </c>
      <c r="C31" s="196" t="s">
        <v>606</v>
      </c>
      <c r="D31" s="4" t="s">
        <v>72</v>
      </c>
      <c r="E31" s="25" t="s">
        <v>101</v>
      </c>
      <c r="F31" s="30" t="s">
        <v>488</v>
      </c>
      <c r="G31" s="156" t="s">
        <v>60</v>
      </c>
      <c r="H31" s="124" t="s">
        <v>548</v>
      </c>
      <c r="I31" s="125" t="s">
        <v>466</v>
      </c>
      <c r="J31" s="125" t="s">
        <v>474</v>
      </c>
      <c r="K31" s="125"/>
      <c r="L31" s="125"/>
      <c r="M31" s="125"/>
      <c r="N31" s="125"/>
      <c r="O31" s="125"/>
      <c r="P31" s="125" t="s">
        <v>385</v>
      </c>
      <c r="Q31" s="125"/>
      <c r="R31" s="125" t="s">
        <v>385</v>
      </c>
      <c r="S31" s="125"/>
      <c r="T31" s="125" t="s">
        <v>385</v>
      </c>
      <c r="U31" s="125"/>
      <c r="V31" s="124" t="s">
        <v>13</v>
      </c>
      <c r="W31" s="31">
        <v>1</v>
      </c>
      <c r="X31" s="152"/>
      <c r="Y31" s="24" t="s">
        <v>215</v>
      </c>
      <c r="Z31" s="3" t="s">
        <v>216</v>
      </c>
      <c r="AA31" s="4" t="s">
        <v>555</v>
      </c>
      <c r="AB31" s="4" t="s">
        <v>476</v>
      </c>
      <c r="AC31" s="4" t="s">
        <v>477</v>
      </c>
      <c r="AD31" s="121" t="s">
        <v>390</v>
      </c>
      <c r="AE31" s="72"/>
      <c r="AF31" s="121" t="s">
        <v>388</v>
      </c>
      <c r="AG31" s="121" t="s">
        <v>388</v>
      </c>
      <c r="AH31" s="121" t="s">
        <v>388</v>
      </c>
      <c r="AI31" s="131"/>
      <c r="AJ31" s="121" t="s">
        <v>388</v>
      </c>
      <c r="AK31" s="131"/>
      <c r="AL31" s="121" t="s">
        <v>388</v>
      </c>
      <c r="AM31" s="38">
        <v>1</v>
      </c>
      <c r="AN31" s="134"/>
      <c r="AO31" s="120" t="s">
        <v>407</v>
      </c>
      <c r="AP31" s="119">
        <f t="shared" si="4"/>
        <v>0</v>
      </c>
    </row>
    <row r="32" spans="1:42" ht="45" x14ac:dyDescent="0.2">
      <c r="A32" s="8">
        <v>30</v>
      </c>
      <c r="B32" s="4" t="s">
        <v>46</v>
      </c>
      <c r="C32" s="196" t="s">
        <v>606</v>
      </c>
      <c r="D32" s="4" t="s">
        <v>72</v>
      </c>
      <c r="E32" s="25" t="s">
        <v>102</v>
      </c>
      <c r="F32" s="30" t="s">
        <v>488</v>
      </c>
      <c r="G32" s="156" t="s">
        <v>60</v>
      </c>
      <c r="H32" s="124" t="s">
        <v>548</v>
      </c>
      <c r="I32" s="125" t="s">
        <v>466</v>
      </c>
      <c r="J32" s="125" t="s">
        <v>474</v>
      </c>
      <c r="K32" s="125"/>
      <c r="L32" s="125"/>
      <c r="M32" s="125"/>
      <c r="N32" s="125"/>
      <c r="O32" s="125"/>
      <c r="P32" s="125" t="s">
        <v>385</v>
      </c>
      <c r="Q32" s="125"/>
      <c r="R32" s="125" t="s">
        <v>385</v>
      </c>
      <c r="S32" s="125"/>
      <c r="T32" s="125" t="s">
        <v>385</v>
      </c>
      <c r="U32" s="125"/>
      <c r="V32" s="124" t="s">
        <v>13</v>
      </c>
      <c r="W32" s="31">
        <v>1</v>
      </c>
      <c r="X32" s="152"/>
      <c r="Y32" s="24" t="s">
        <v>94</v>
      </c>
      <c r="Z32" s="3" t="s">
        <v>103</v>
      </c>
      <c r="AA32" s="4" t="s">
        <v>558</v>
      </c>
      <c r="AB32" s="4" t="s">
        <v>493</v>
      </c>
      <c r="AC32" s="4" t="s">
        <v>477</v>
      </c>
      <c r="AD32" s="72" t="s">
        <v>386</v>
      </c>
      <c r="AE32" s="72" t="s">
        <v>386</v>
      </c>
      <c r="AF32" s="121" t="s">
        <v>388</v>
      </c>
      <c r="AG32" s="72" t="s">
        <v>386</v>
      </c>
      <c r="AH32" s="72" t="s">
        <v>386</v>
      </c>
      <c r="AI32" s="121" t="s">
        <v>388</v>
      </c>
      <c r="AJ32" s="72" t="s">
        <v>386</v>
      </c>
      <c r="AK32" s="72" t="s">
        <v>386</v>
      </c>
      <c r="AL32" s="121" t="s">
        <v>388</v>
      </c>
      <c r="AM32" s="38">
        <v>1</v>
      </c>
      <c r="AN32" s="134"/>
      <c r="AO32" s="119" t="s">
        <v>407</v>
      </c>
      <c r="AP32" s="119">
        <f t="shared" si="4"/>
        <v>0</v>
      </c>
    </row>
    <row r="33" spans="1:42" ht="45" x14ac:dyDescent="0.2">
      <c r="A33" s="8">
        <v>31</v>
      </c>
      <c r="B33" s="4" t="s">
        <v>46</v>
      </c>
      <c r="C33" s="196" t="s">
        <v>606</v>
      </c>
      <c r="D33" s="4" t="s">
        <v>72</v>
      </c>
      <c r="E33" s="25" t="s">
        <v>104</v>
      </c>
      <c r="F33" s="30" t="s">
        <v>488</v>
      </c>
      <c r="G33" s="156" t="s">
        <v>60</v>
      </c>
      <c r="H33" s="124" t="s">
        <v>548</v>
      </c>
      <c r="I33" s="125" t="s">
        <v>466</v>
      </c>
      <c r="J33" s="125" t="s">
        <v>474</v>
      </c>
      <c r="K33" s="125"/>
      <c r="L33" s="125"/>
      <c r="M33" s="125"/>
      <c r="N33" s="125"/>
      <c r="O33" s="125"/>
      <c r="P33" s="125" t="s">
        <v>385</v>
      </c>
      <c r="Q33" s="125"/>
      <c r="R33" s="125" t="s">
        <v>385</v>
      </c>
      <c r="S33" s="125"/>
      <c r="T33" s="125" t="s">
        <v>385</v>
      </c>
      <c r="U33" s="125"/>
      <c r="V33" s="124" t="s">
        <v>13</v>
      </c>
      <c r="W33" s="31">
        <v>1</v>
      </c>
      <c r="X33" s="152"/>
      <c r="Y33" s="24" t="s">
        <v>94</v>
      </c>
      <c r="Z33" s="3" t="s">
        <v>103</v>
      </c>
      <c r="AA33" s="4" t="s">
        <v>558</v>
      </c>
      <c r="AB33" s="4" t="s">
        <v>493</v>
      </c>
      <c r="AC33" s="4" t="s">
        <v>477</v>
      </c>
      <c r="AD33" s="72" t="s">
        <v>386</v>
      </c>
      <c r="AE33" s="72" t="s">
        <v>386</v>
      </c>
      <c r="AF33" s="121" t="s">
        <v>388</v>
      </c>
      <c r="AG33" s="72" t="s">
        <v>386</v>
      </c>
      <c r="AH33" s="72" t="s">
        <v>386</v>
      </c>
      <c r="AI33" s="121" t="s">
        <v>388</v>
      </c>
      <c r="AJ33" s="72" t="s">
        <v>386</v>
      </c>
      <c r="AK33" s="72" t="s">
        <v>386</v>
      </c>
      <c r="AL33" s="121" t="s">
        <v>388</v>
      </c>
      <c r="AM33" s="38">
        <v>1</v>
      </c>
      <c r="AN33" s="134"/>
      <c r="AO33" s="119" t="s">
        <v>407</v>
      </c>
      <c r="AP33" s="119">
        <f t="shared" si="4"/>
        <v>0</v>
      </c>
    </row>
    <row r="34" spans="1:42" ht="45" x14ac:dyDescent="0.2">
      <c r="A34" s="8">
        <v>32</v>
      </c>
      <c r="B34" s="4" t="s">
        <v>44</v>
      </c>
      <c r="C34" s="196" t="s">
        <v>606</v>
      </c>
      <c r="D34" s="4" t="s">
        <v>72</v>
      </c>
      <c r="E34" s="25" t="s">
        <v>105</v>
      </c>
      <c r="F34" s="30" t="s">
        <v>488</v>
      </c>
      <c r="G34" s="156" t="s">
        <v>60</v>
      </c>
      <c r="H34" s="124" t="s">
        <v>548</v>
      </c>
      <c r="I34" s="125" t="s">
        <v>466</v>
      </c>
      <c r="J34" s="125" t="s">
        <v>474</v>
      </c>
      <c r="K34" s="125"/>
      <c r="L34" s="125"/>
      <c r="M34" s="125"/>
      <c r="N34" s="125"/>
      <c r="O34" s="125"/>
      <c r="P34" s="125" t="s">
        <v>385</v>
      </c>
      <c r="Q34" s="125"/>
      <c r="R34" s="125" t="s">
        <v>385</v>
      </c>
      <c r="S34" s="125"/>
      <c r="T34" s="125" t="s">
        <v>385</v>
      </c>
      <c r="U34" s="125"/>
      <c r="V34" s="124" t="s">
        <v>13</v>
      </c>
      <c r="W34" s="31">
        <v>1</v>
      </c>
      <c r="X34" s="152"/>
      <c r="Y34" s="24" t="s">
        <v>94</v>
      </c>
      <c r="Z34" s="3" t="s">
        <v>103</v>
      </c>
      <c r="AA34" s="4" t="s">
        <v>559</v>
      </c>
      <c r="AB34" s="4" t="s">
        <v>493</v>
      </c>
      <c r="AC34" s="4" t="s">
        <v>477</v>
      </c>
      <c r="AD34" s="72" t="s">
        <v>386</v>
      </c>
      <c r="AE34" s="121" t="s">
        <v>388</v>
      </c>
      <c r="AF34" s="72" t="s">
        <v>386</v>
      </c>
      <c r="AG34" s="72" t="s">
        <v>386</v>
      </c>
      <c r="AH34" s="121" t="s">
        <v>388</v>
      </c>
      <c r="AI34" s="72" t="s">
        <v>386</v>
      </c>
      <c r="AJ34" s="72" t="s">
        <v>386</v>
      </c>
      <c r="AK34" s="121" t="s">
        <v>388</v>
      </c>
      <c r="AL34" s="72" t="s">
        <v>386</v>
      </c>
      <c r="AM34" s="38">
        <v>1</v>
      </c>
      <c r="AN34" s="134"/>
      <c r="AO34" s="119" t="s">
        <v>404</v>
      </c>
      <c r="AP34" s="119">
        <f t="shared" si="4"/>
        <v>0</v>
      </c>
    </row>
    <row r="35" spans="1:42" ht="45" x14ac:dyDescent="0.2">
      <c r="A35" s="8">
        <v>33</v>
      </c>
      <c r="B35" s="4" t="s">
        <v>44</v>
      </c>
      <c r="C35" s="196" t="s">
        <v>606</v>
      </c>
      <c r="D35" s="4" t="s">
        <v>88</v>
      </c>
      <c r="E35" s="25" t="s">
        <v>106</v>
      </c>
      <c r="F35" s="30" t="s">
        <v>488</v>
      </c>
      <c r="G35" s="156" t="s">
        <v>60</v>
      </c>
      <c r="H35" s="124" t="s">
        <v>548</v>
      </c>
      <c r="I35" s="125" t="s">
        <v>466</v>
      </c>
      <c r="J35" s="125" t="s">
        <v>474</v>
      </c>
      <c r="K35" s="125"/>
      <c r="L35" s="125"/>
      <c r="M35" s="125"/>
      <c r="N35" s="125"/>
      <c r="O35" s="125"/>
      <c r="P35" s="125" t="s">
        <v>385</v>
      </c>
      <c r="Q35" s="125"/>
      <c r="R35" s="125" t="s">
        <v>385</v>
      </c>
      <c r="S35" s="125"/>
      <c r="T35" s="125" t="s">
        <v>385</v>
      </c>
      <c r="U35" s="125"/>
      <c r="V35" s="124" t="s">
        <v>13</v>
      </c>
      <c r="W35" s="31">
        <v>1</v>
      </c>
      <c r="X35" s="152"/>
      <c r="Y35" s="24" t="s">
        <v>94</v>
      </c>
      <c r="Z35" s="3" t="s">
        <v>107</v>
      </c>
      <c r="AA35" s="4" t="s">
        <v>559</v>
      </c>
      <c r="AB35" s="4" t="s">
        <v>493</v>
      </c>
      <c r="AC35" s="4" t="s">
        <v>477</v>
      </c>
      <c r="AD35" s="72" t="s">
        <v>386</v>
      </c>
      <c r="AE35" s="121" t="s">
        <v>388</v>
      </c>
      <c r="AF35" s="72" t="s">
        <v>386</v>
      </c>
      <c r="AG35" s="72" t="s">
        <v>386</v>
      </c>
      <c r="AH35" s="121" t="s">
        <v>388</v>
      </c>
      <c r="AI35" s="72" t="s">
        <v>386</v>
      </c>
      <c r="AJ35" s="72" t="s">
        <v>386</v>
      </c>
      <c r="AK35" s="121" t="s">
        <v>388</v>
      </c>
      <c r="AL35" s="72" t="s">
        <v>386</v>
      </c>
      <c r="AM35" s="38">
        <v>1</v>
      </c>
      <c r="AN35" s="134"/>
      <c r="AO35" s="119" t="s">
        <v>404</v>
      </c>
      <c r="AP35" s="119">
        <f t="shared" si="4"/>
        <v>0</v>
      </c>
    </row>
    <row r="36" spans="1:42" ht="45" x14ac:dyDescent="0.2">
      <c r="A36" s="8">
        <v>34</v>
      </c>
      <c r="B36" s="4" t="s">
        <v>44</v>
      </c>
      <c r="C36" s="196" t="s">
        <v>606</v>
      </c>
      <c r="D36" s="4" t="s">
        <v>72</v>
      </c>
      <c r="E36" s="25" t="s">
        <v>108</v>
      </c>
      <c r="F36" s="30" t="s">
        <v>488</v>
      </c>
      <c r="G36" s="156" t="s">
        <v>60</v>
      </c>
      <c r="H36" s="124" t="s">
        <v>548</v>
      </c>
      <c r="I36" s="125" t="s">
        <v>466</v>
      </c>
      <c r="J36" s="125" t="s">
        <v>474</v>
      </c>
      <c r="K36" s="125"/>
      <c r="L36" s="125"/>
      <c r="M36" s="125"/>
      <c r="N36" s="125"/>
      <c r="O36" s="125"/>
      <c r="P36" s="125" t="s">
        <v>385</v>
      </c>
      <c r="Q36" s="125"/>
      <c r="R36" s="125" t="s">
        <v>385</v>
      </c>
      <c r="S36" s="125"/>
      <c r="T36" s="125" t="s">
        <v>385</v>
      </c>
      <c r="U36" s="125"/>
      <c r="V36" s="124" t="s">
        <v>13</v>
      </c>
      <c r="W36" s="31">
        <v>1</v>
      </c>
      <c r="X36" s="152"/>
      <c r="Y36" s="24" t="s">
        <v>94</v>
      </c>
      <c r="Z36" s="3" t="s">
        <v>103</v>
      </c>
      <c r="AA36" s="4" t="s">
        <v>558</v>
      </c>
      <c r="AB36" s="4" t="s">
        <v>493</v>
      </c>
      <c r="AC36" s="4" t="s">
        <v>477</v>
      </c>
      <c r="AD36" s="72" t="s">
        <v>386</v>
      </c>
      <c r="AE36" s="72" t="s">
        <v>386</v>
      </c>
      <c r="AF36" s="121" t="s">
        <v>388</v>
      </c>
      <c r="AG36" s="72" t="s">
        <v>386</v>
      </c>
      <c r="AH36" s="72" t="s">
        <v>386</v>
      </c>
      <c r="AI36" s="121" t="s">
        <v>388</v>
      </c>
      <c r="AJ36" s="72" t="s">
        <v>386</v>
      </c>
      <c r="AK36" s="72" t="s">
        <v>386</v>
      </c>
      <c r="AL36" s="121" t="s">
        <v>388</v>
      </c>
      <c r="AM36" s="38">
        <v>1</v>
      </c>
      <c r="AN36" s="134"/>
      <c r="AO36" s="119" t="s">
        <v>404</v>
      </c>
      <c r="AP36" s="119">
        <f>(AM36*AN36)</f>
        <v>0</v>
      </c>
    </row>
    <row r="37" spans="1:42" ht="45" x14ac:dyDescent="0.2">
      <c r="A37" s="8">
        <v>35</v>
      </c>
      <c r="B37" s="4" t="s">
        <v>44</v>
      </c>
      <c r="C37" s="196" t="s">
        <v>606</v>
      </c>
      <c r="D37" s="4" t="s">
        <v>88</v>
      </c>
      <c r="E37" s="25" t="s">
        <v>109</v>
      </c>
      <c r="F37" s="30" t="s">
        <v>488</v>
      </c>
      <c r="G37" s="156" t="s">
        <v>60</v>
      </c>
      <c r="H37" s="124" t="s">
        <v>548</v>
      </c>
      <c r="I37" s="125" t="s">
        <v>466</v>
      </c>
      <c r="J37" s="125" t="s">
        <v>474</v>
      </c>
      <c r="K37" s="125"/>
      <c r="L37" s="125"/>
      <c r="M37" s="125"/>
      <c r="N37" s="125"/>
      <c r="O37" s="125"/>
      <c r="P37" s="125" t="s">
        <v>385</v>
      </c>
      <c r="Q37" s="125"/>
      <c r="R37" s="125" t="s">
        <v>385</v>
      </c>
      <c r="S37" s="125"/>
      <c r="T37" s="125" t="s">
        <v>385</v>
      </c>
      <c r="U37" s="125"/>
      <c r="V37" s="124" t="s">
        <v>13</v>
      </c>
      <c r="W37" s="31">
        <v>1</v>
      </c>
      <c r="X37" s="152"/>
      <c r="Y37" s="24" t="s">
        <v>110</v>
      </c>
      <c r="Z37" s="3" t="s">
        <v>107</v>
      </c>
      <c r="AA37" s="4" t="s">
        <v>559</v>
      </c>
      <c r="AB37" s="4" t="s">
        <v>493</v>
      </c>
      <c r="AC37" s="4" t="s">
        <v>477</v>
      </c>
      <c r="AD37" s="72" t="s">
        <v>386</v>
      </c>
      <c r="AE37" s="121" t="s">
        <v>388</v>
      </c>
      <c r="AF37" s="72" t="s">
        <v>386</v>
      </c>
      <c r="AG37" s="72" t="s">
        <v>386</v>
      </c>
      <c r="AH37" s="121" t="s">
        <v>388</v>
      </c>
      <c r="AI37" s="72" t="s">
        <v>386</v>
      </c>
      <c r="AJ37" s="72" t="s">
        <v>386</v>
      </c>
      <c r="AK37" s="121" t="s">
        <v>388</v>
      </c>
      <c r="AL37" s="72" t="s">
        <v>386</v>
      </c>
      <c r="AM37" s="38">
        <v>1</v>
      </c>
      <c r="AN37" s="134"/>
      <c r="AO37" s="119" t="s">
        <v>404</v>
      </c>
      <c r="AP37" s="119">
        <f t="shared" si="4"/>
        <v>0</v>
      </c>
    </row>
    <row r="38" spans="1:42" ht="45" x14ac:dyDescent="0.2">
      <c r="A38" s="8">
        <v>36</v>
      </c>
      <c r="B38" s="4" t="s">
        <v>46</v>
      </c>
      <c r="C38" s="196" t="s">
        <v>606</v>
      </c>
      <c r="D38" s="4" t="s">
        <v>88</v>
      </c>
      <c r="E38" s="25" t="s">
        <v>327</v>
      </c>
      <c r="F38" s="3" t="s">
        <v>488</v>
      </c>
      <c r="G38" s="2" t="s">
        <v>60</v>
      </c>
      <c r="H38" s="4" t="s">
        <v>548</v>
      </c>
      <c r="I38" s="38" t="s">
        <v>466</v>
      </c>
      <c r="J38" s="38" t="s">
        <v>474</v>
      </c>
      <c r="K38" s="38"/>
      <c r="L38" s="38"/>
      <c r="M38" s="38"/>
      <c r="N38" s="38"/>
      <c r="O38" s="38"/>
      <c r="P38" s="38"/>
      <c r="Q38" s="38" t="s">
        <v>385</v>
      </c>
      <c r="R38" s="125"/>
      <c r="S38" s="38" t="s">
        <v>385</v>
      </c>
      <c r="T38" s="125"/>
      <c r="U38" s="38" t="s">
        <v>385</v>
      </c>
      <c r="V38" s="4" t="s">
        <v>13</v>
      </c>
      <c r="W38" s="8">
        <v>1</v>
      </c>
      <c r="X38" s="134"/>
      <c r="Y38" s="24" t="s">
        <v>94</v>
      </c>
      <c r="Z38" s="3" t="s">
        <v>95</v>
      </c>
      <c r="AA38" s="4" t="s">
        <v>559</v>
      </c>
      <c r="AB38" s="4" t="s">
        <v>493</v>
      </c>
      <c r="AC38" s="4" t="s">
        <v>477</v>
      </c>
      <c r="AD38" s="72" t="s">
        <v>386</v>
      </c>
      <c r="AE38" s="121" t="s">
        <v>388</v>
      </c>
      <c r="AF38" s="72" t="s">
        <v>386</v>
      </c>
      <c r="AG38" s="72" t="s">
        <v>386</v>
      </c>
      <c r="AH38" s="121" t="s">
        <v>388</v>
      </c>
      <c r="AI38" s="72" t="s">
        <v>386</v>
      </c>
      <c r="AJ38" s="72" t="s">
        <v>386</v>
      </c>
      <c r="AK38" s="121" t="s">
        <v>388</v>
      </c>
      <c r="AL38" s="72" t="s">
        <v>386</v>
      </c>
      <c r="AM38" s="38">
        <v>1</v>
      </c>
      <c r="AN38" s="134"/>
      <c r="AO38" s="119" t="s">
        <v>407</v>
      </c>
      <c r="AP38" s="119">
        <f t="shared" si="0"/>
        <v>0</v>
      </c>
    </row>
    <row r="39" spans="1:42" ht="45" x14ac:dyDescent="0.2">
      <c r="A39" s="8">
        <v>37</v>
      </c>
      <c r="B39" s="4" t="s">
        <v>46</v>
      </c>
      <c r="C39" s="196" t="s">
        <v>606</v>
      </c>
      <c r="D39" s="4" t="s">
        <v>72</v>
      </c>
      <c r="E39" s="25" t="s">
        <v>328</v>
      </c>
      <c r="F39" s="3" t="s">
        <v>488</v>
      </c>
      <c r="G39" s="2" t="s">
        <v>60</v>
      </c>
      <c r="H39" s="4" t="s">
        <v>548</v>
      </c>
      <c r="I39" s="38" t="s">
        <v>466</v>
      </c>
      <c r="J39" s="38" t="s">
        <v>474</v>
      </c>
      <c r="K39" s="38"/>
      <c r="L39" s="38"/>
      <c r="M39" s="38"/>
      <c r="N39" s="38"/>
      <c r="O39" s="38"/>
      <c r="P39" s="38"/>
      <c r="Q39" s="38" t="s">
        <v>385</v>
      </c>
      <c r="R39" s="125"/>
      <c r="S39" s="38" t="s">
        <v>385</v>
      </c>
      <c r="T39" s="125"/>
      <c r="U39" s="38" t="s">
        <v>385</v>
      </c>
      <c r="V39" s="4" t="s">
        <v>13</v>
      </c>
      <c r="W39" s="8">
        <v>1</v>
      </c>
      <c r="X39" s="134"/>
      <c r="Y39" s="24" t="s">
        <v>94</v>
      </c>
      <c r="Z39" s="3" t="s">
        <v>95</v>
      </c>
      <c r="AA39" s="4" t="s">
        <v>558</v>
      </c>
      <c r="AB39" s="4" t="s">
        <v>493</v>
      </c>
      <c r="AC39" s="4" t="s">
        <v>477</v>
      </c>
      <c r="AD39" s="72" t="s">
        <v>386</v>
      </c>
      <c r="AE39" s="72" t="s">
        <v>386</v>
      </c>
      <c r="AF39" s="121" t="s">
        <v>388</v>
      </c>
      <c r="AG39" s="72" t="s">
        <v>386</v>
      </c>
      <c r="AH39" s="72" t="s">
        <v>386</v>
      </c>
      <c r="AI39" s="121" t="s">
        <v>388</v>
      </c>
      <c r="AJ39" s="72" t="s">
        <v>386</v>
      </c>
      <c r="AK39" s="72" t="s">
        <v>386</v>
      </c>
      <c r="AL39" s="121" t="s">
        <v>388</v>
      </c>
      <c r="AM39" s="38">
        <v>1</v>
      </c>
      <c r="AN39" s="134"/>
      <c r="AO39" s="119" t="s">
        <v>407</v>
      </c>
      <c r="AP39" s="119">
        <f t="shared" si="0"/>
        <v>0</v>
      </c>
    </row>
    <row r="40" spans="1:42" ht="45" x14ac:dyDescent="0.2">
      <c r="A40" s="8">
        <v>38</v>
      </c>
      <c r="B40" s="4" t="s">
        <v>46</v>
      </c>
      <c r="C40" s="196" t="s">
        <v>606</v>
      </c>
      <c r="D40" s="4" t="s">
        <v>87</v>
      </c>
      <c r="E40" s="25" t="s">
        <v>111</v>
      </c>
      <c r="F40" s="3" t="s">
        <v>488</v>
      </c>
      <c r="G40" s="2" t="s">
        <v>60</v>
      </c>
      <c r="H40" s="4" t="s">
        <v>548</v>
      </c>
      <c r="I40" s="38" t="s">
        <v>466</v>
      </c>
      <c r="J40" s="38" t="s">
        <v>474</v>
      </c>
      <c r="K40" s="38"/>
      <c r="L40" s="38"/>
      <c r="M40" s="38"/>
      <c r="N40" s="38"/>
      <c r="O40" s="38"/>
      <c r="P40" s="38"/>
      <c r="Q40" s="38" t="s">
        <v>385</v>
      </c>
      <c r="R40" s="125"/>
      <c r="S40" s="38" t="s">
        <v>385</v>
      </c>
      <c r="T40" s="125"/>
      <c r="U40" s="38" t="s">
        <v>385</v>
      </c>
      <c r="V40" s="4" t="s">
        <v>13</v>
      </c>
      <c r="W40" s="8">
        <v>1</v>
      </c>
      <c r="X40" s="134"/>
      <c r="Y40" s="24" t="s">
        <v>112</v>
      </c>
      <c r="Z40" s="3" t="s">
        <v>113</v>
      </c>
      <c r="AA40" s="4" t="s">
        <v>555</v>
      </c>
      <c r="AB40" s="4" t="s">
        <v>476</v>
      </c>
      <c r="AC40" s="4" t="s">
        <v>477</v>
      </c>
      <c r="AD40" s="121" t="s">
        <v>388</v>
      </c>
      <c r="AE40" s="72" t="s">
        <v>386</v>
      </c>
      <c r="AF40" s="121" t="s">
        <v>388</v>
      </c>
      <c r="AG40" s="72"/>
      <c r="AH40" s="121" t="s">
        <v>388</v>
      </c>
      <c r="AI40" s="131"/>
      <c r="AJ40" s="121" t="s">
        <v>388</v>
      </c>
      <c r="AK40" s="131"/>
      <c r="AL40" s="121" t="s">
        <v>388</v>
      </c>
      <c r="AM40" s="38">
        <v>1</v>
      </c>
      <c r="AN40" s="134"/>
      <c r="AO40" s="119" t="s">
        <v>404</v>
      </c>
      <c r="AP40" s="119">
        <f t="shared" si="0"/>
        <v>0</v>
      </c>
    </row>
    <row r="41" spans="1:42" ht="45" x14ac:dyDescent="0.2">
      <c r="A41" s="8">
        <v>39</v>
      </c>
      <c r="B41" s="4" t="s">
        <v>46</v>
      </c>
      <c r="C41" s="196" t="s">
        <v>606</v>
      </c>
      <c r="D41" s="4" t="s">
        <v>87</v>
      </c>
      <c r="E41" s="25" t="s">
        <v>114</v>
      </c>
      <c r="F41" s="3" t="s">
        <v>488</v>
      </c>
      <c r="G41" s="2" t="s">
        <v>60</v>
      </c>
      <c r="H41" s="4" t="s">
        <v>548</v>
      </c>
      <c r="I41" s="38" t="s">
        <v>466</v>
      </c>
      <c r="J41" s="38" t="s">
        <v>474</v>
      </c>
      <c r="K41" s="38"/>
      <c r="L41" s="38"/>
      <c r="M41" s="38"/>
      <c r="N41" s="38"/>
      <c r="O41" s="38"/>
      <c r="P41" s="38"/>
      <c r="Q41" s="38" t="s">
        <v>385</v>
      </c>
      <c r="R41" s="125"/>
      <c r="S41" s="38" t="s">
        <v>385</v>
      </c>
      <c r="T41" s="125"/>
      <c r="U41" s="38" t="s">
        <v>385</v>
      </c>
      <c r="V41" s="4" t="s">
        <v>13</v>
      </c>
      <c r="W41" s="8">
        <v>1</v>
      </c>
      <c r="X41" s="134"/>
      <c r="Y41" s="24" t="s">
        <v>112</v>
      </c>
      <c r="Z41" s="3" t="s">
        <v>113</v>
      </c>
      <c r="AA41" s="4" t="s">
        <v>555</v>
      </c>
      <c r="AB41" s="4" t="s">
        <v>476</v>
      </c>
      <c r="AC41" s="4" t="s">
        <v>477</v>
      </c>
      <c r="AD41" s="121" t="s">
        <v>388</v>
      </c>
      <c r="AE41" s="72" t="s">
        <v>386</v>
      </c>
      <c r="AF41" s="121" t="s">
        <v>388</v>
      </c>
      <c r="AG41" s="121" t="s">
        <v>388</v>
      </c>
      <c r="AH41" s="121" t="s">
        <v>388</v>
      </c>
      <c r="AI41" s="131"/>
      <c r="AJ41" s="121" t="s">
        <v>388</v>
      </c>
      <c r="AK41" s="131"/>
      <c r="AL41" s="121" t="s">
        <v>388</v>
      </c>
      <c r="AM41" s="38">
        <v>1</v>
      </c>
      <c r="AN41" s="134"/>
      <c r="AO41" s="120" t="s">
        <v>408</v>
      </c>
      <c r="AP41" s="119">
        <f t="shared" si="0"/>
        <v>0</v>
      </c>
    </row>
    <row r="42" spans="1:42" ht="45" x14ac:dyDescent="0.2">
      <c r="A42" s="8">
        <v>40</v>
      </c>
      <c r="B42" s="4" t="s">
        <v>46</v>
      </c>
      <c r="C42" s="196" t="s">
        <v>606</v>
      </c>
      <c r="D42" s="4" t="s">
        <v>80</v>
      </c>
      <c r="E42" s="25" t="s">
        <v>329</v>
      </c>
      <c r="F42" s="25" t="s">
        <v>490</v>
      </c>
      <c r="G42" s="24" t="s">
        <v>90</v>
      </c>
      <c r="H42" s="19" t="s">
        <v>552</v>
      </c>
      <c r="I42" s="116" t="s">
        <v>494</v>
      </c>
      <c r="J42" s="116" t="s">
        <v>473</v>
      </c>
      <c r="K42" s="36" t="s">
        <v>387</v>
      </c>
      <c r="L42" s="36"/>
      <c r="M42" s="36"/>
      <c r="N42" s="36"/>
      <c r="O42" s="36" t="s">
        <v>385</v>
      </c>
      <c r="P42" s="117" t="s">
        <v>387</v>
      </c>
      <c r="Q42" s="38" t="s">
        <v>385</v>
      </c>
      <c r="R42" s="36" t="s">
        <v>385</v>
      </c>
      <c r="S42" s="36" t="s">
        <v>385</v>
      </c>
      <c r="T42" s="117" t="s">
        <v>387</v>
      </c>
      <c r="U42" s="36" t="s">
        <v>385</v>
      </c>
      <c r="V42" s="4" t="s">
        <v>13</v>
      </c>
      <c r="W42" s="8">
        <v>1</v>
      </c>
      <c r="X42" s="134"/>
      <c r="Y42" s="24" t="s">
        <v>115</v>
      </c>
      <c r="Z42" s="3" t="s">
        <v>116</v>
      </c>
      <c r="AA42" s="4" t="s">
        <v>559</v>
      </c>
      <c r="AB42" s="4" t="s">
        <v>493</v>
      </c>
      <c r="AC42" s="4" t="s">
        <v>477</v>
      </c>
      <c r="AD42" s="121" t="s">
        <v>388</v>
      </c>
      <c r="AE42" s="72" t="s">
        <v>386</v>
      </c>
      <c r="AF42" s="72" t="s">
        <v>386</v>
      </c>
      <c r="AG42" s="121" t="s">
        <v>388</v>
      </c>
      <c r="AH42" s="72" t="s">
        <v>386</v>
      </c>
      <c r="AI42" s="72" t="s">
        <v>386</v>
      </c>
      <c r="AJ42" s="121" t="s">
        <v>388</v>
      </c>
      <c r="AK42" s="72" t="s">
        <v>386</v>
      </c>
      <c r="AL42" s="72" t="s">
        <v>386</v>
      </c>
      <c r="AM42" s="38">
        <v>1</v>
      </c>
      <c r="AN42" s="134"/>
      <c r="AO42" s="119" t="s">
        <v>408</v>
      </c>
      <c r="AP42" s="119">
        <f t="shared" si="0"/>
        <v>0</v>
      </c>
    </row>
    <row r="43" spans="1:42" ht="45" x14ac:dyDescent="0.2">
      <c r="A43" s="8">
        <v>41</v>
      </c>
      <c r="B43" s="4" t="s">
        <v>46</v>
      </c>
      <c r="C43" s="196" t="s">
        <v>606</v>
      </c>
      <c r="D43" s="4" t="s">
        <v>80</v>
      </c>
      <c r="E43" s="25" t="s">
        <v>330</v>
      </c>
      <c r="F43" s="25" t="s">
        <v>490</v>
      </c>
      <c r="G43" s="24" t="s">
        <v>90</v>
      </c>
      <c r="H43" s="19" t="s">
        <v>552</v>
      </c>
      <c r="I43" s="116" t="s">
        <v>494</v>
      </c>
      <c r="J43" s="116" t="s">
        <v>473</v>
      </c>
      <c r="K43" s="36"/>
      <c r="L43" s="36" t="s">
        <v>387</v>
      </c>
      <c r="M43" s="36"/>
      <c r="N43" s="36"/>
      <c r="O43" s="38" t="s">
        <v>385</v>
      </c>
      <c r="P43" s="118" t="s">
        <v>387</v>
      </c>
      <c r="Q43" s="38" t="s">
        <v>385</v>
      </c>
      <c r="R43" s="36" t="s">
        <v>385</v>
      </c>
      <c r="S43" s="36" t="s">
        <v>385</v>
      </c>
      <c r="T43" s="117" t="s">
        <v>387</v>
      </c>
      <c r="U43" s="36" t="s">
        <v>385</v>
      </c>
      <c r="V43" s="4" t="s">
        <v>13</v>
      </c>
      <c r="W43" s="8">
        <v>1</v>
      </c>
      <c r="X43" s="134"/>
      <c r="Y43" s="24" t="s">
        <v>117</v>
      </c>
      <c r="Z43" s="3" t="s">
        <v>118</v>
      </c>
      <c r="AA43" s="4" t="s">
        <v>559</v>
      </c>
      <c r="AB43" s="4" t="s">
        <v>493</v>
      </c>
      <c r="AC43" s="4" t="s">
        <v>477</v>
      </c>
      <c r="AD43" s="121" t="s">
        <v>388</v>
      </c>
      <c r="AE43" s="72" t="s">
        <v>386</v>
      </c>
      <c r="AF43" s="72" t="s">
        <v>386</v>
      </c>
      <c r="AG43" s="121" t="s">
        <v>388</v>
      </c>
      <c r="AH43" s="72" t="s">
        <v>386</v>
      </c>
      <c r="AI43" s="72" t="s">
        <v>386</v>
      </c>
      <c r="AJ43" s="121" t="s">
        <v>388</v>
      </c>
      <c r="AK43" s="72" t="s">
        <v>386</v>
      </c>
      <c r="AL43" s="72" t="s">
        <v>386</v>
      </c>
      <c r="AM43" s="38">
        <v>1</v>
      </c>
      <c r="AN43" s="134"/>
      <c r="AO43" s="119" t="s">
        <v>408</v>
      </c>
      <c r="AP43" s="119">
        <f t="shared" si="0"/>
        <v>0</v>
      </c>
    </row>
    <row r="44" spans="1:42" ht="123.75" x14ac:dyDescent="0.2">
      <c r="A44" s="8">
        <v>42</v>
      </c>
      <c r="B44" s="4" t="s">
        <v>46</v>
      </c>
      <c r="C44" s="196" t="s">
        <v>606</v>
      </c>
      <c r="D44" s="4" t="s">
        <v>87</v>
      </c>
      <c r="E44" s="25" t="s">
        <v>331</v>
      </c>
      <c r="F44" s="25" t="s">
        <v>490</v>
      </c>
      <c r="G44" s="24" t="s">
        <v>90</v>
      </c>
      <c r="H44" s="19" t="s">
        <v>552</v>
      </c>
      <c r="I44" s="116" t="s">
        <v>494</v>
      </c>
      <c r="J44" s="116" t="s">
        <v>473</v>
      </c>
      <c r="K44" s="36"/>
      <c r="L44" s="36" t="s">
        <v>387</v>
      </c>
      <c r="M44" s="36"/>
      <c r="N44" s="36"/>
      <c r="O44" s="38" t="s">
        <v>385</v>
      </c>
      <c r="P44" s="118" t="s">
        <v>387</v>
      </c>
      <c r="Q44" s="38" t="s">
        <v>385</v>
      </c>
      <c r="R44" s="36" t="s">
        <v>385</v>
      </c>
      <c r="S44" s="36" t="s">
        <v>385</v>
      </c>
      <c r="T44" s="117" t="s">
        <v>387</v>
      </c>
      <c r="U44" s="36" t="s">
        <v>385</v>
      </c>
      <c r="V44" s="4" t="s">
        <v>13</v>
      </c>
      <c r="W44" s="8">
        <v>1</v>
      </c>
      <c r="X44" s="134"/>
      <c r="Y44" s="24" t="s">
        <v>121</v>
      </c>
      <c r="Z44" s="3" t="s">
        <v>119</v>
      </c>
      <c r="AA44" s="4" t="s">
        <v>558</v>
      </c>
      <c r="AB44" s="4" t="s">
        <v>493</v>
      </c>
      <c r="AC44" s="4" t="s">
        <v>477</v>
      </c>
      <c r="AD44" s="72" t="s">
        <v>386</v>
      </c>
      <c r="AE44" s="72" t="s">
        <v>386</v>
      </c>
      <c r="AF44" s="121" t="s">
        <v>388</v>
      </c>
      <c r="AG44" s="72" t="s">
        <v>386</v>
      </c>
      <c r="AH44" s="72" t="s">
        <v>386</v>
      </c>
      <c r="AI44" s="121" t="s">
        <v>388</v>
      </c>
      <c r="AJ44" s="72" t="s">
        <v>386</v>
      </c>
      <c r="AK44" s="72" t="s">
        <v>386</v>
      </c>
      <c r="AL44" s="121" t="s">
        <v>388</v>
      </c>
      <c r="AM44" s="38">
        <v>1</v>
      </c>
      <c r="AN44" s="134"/>
      <c r="AO44" s="119" t="s">
        <v>408</v>
      </c>
      <c r="AP44" s="119">
        <f t="shared" si="0"/>
        <v>0</v>
      </c>
    </row>
    <row r="45" spans="1:42" ht="123.75" x14ac:dyDescent="0.2">
      <c r="A45" s="8">
        <v>43</v>
      </c>
      <c r="B45" s="4" t="s">
        <v>46</v>
      </c>
      <c r="C45" s="196" t="s">
        <v>606</v>
      </c>
      <c r="D45" s="4" t="s">
        <v>87</v>
      </c>
      <c r="E45" s="25" t="s">
        <v>120</v>
      </c>
      <c r="F45" s="25" t="s">
        <v>490</v>
      </c>
      <c r="G45" s="24" t="s">
        <v>90</v>
      </c>
      <c r="H45" s="19" t="s">
        <v>576</v>
      </c>
      <c r="I45" s="116" t="s">
        <v>494</v>
      </c>
      <c r="J45" s="116" t="s">
        <v>473</v>
      </c>
      <c r="K45" s="36"/>
      <c r="L45" s="36"/>
      <c r="M45" s="36" t="s">
        <v>387</v>
      </c>
      <c r="N45" s="36"/>
      <c r="O45" s="38" t="s">
        <v>385</v>
      </c>
      <c r="P45" s="38" t="s">
        <v>385</v>
      </c>
      <c r="Q45" s="118" t="s">
        <v>387</v>
      </c>
      <c r="R45" s="36" t="s">
        <v>385</v>
      </c>
      <c r="S45" s="36" t="s">
        <v>385</v>
      </c>
      <c r="T45" s="36" t="s">
        <v>385</v>
      </c>
      <c r="U45" s="117" t="s">
        <v>387</v>
      </c>
      <c r="V45" s="4" t="s">
        <v>13</v>
      </c>
      <c r="W45" s="8">
        <v>1</v>
      </c>
      <c r="X45" s="134"/>
      <c r="Y45" s="24" t="s">
        <v>121</v>
      </c>
      <c r="Z45" s="3" t="s">
        <v>119</v>
      </c>
      <c r="AA45" s="4" t="s">
        <v>558</v>
      </c>
      <c r="AB45" s="4" t="s">
        <v>493</v>
      </c>
      <c r="AC45" s="4" t="s">
        <v>477</v>
      </c>
      <c r="AD45" s="72" t="s">
        <v>386</v>
      </c>
      <c r="AE45" s="72" t="s">
        <v>386</v>
      </c>
      <c r="AF45" s="121" t="s">
        <v>388</v>
      </c>
      <c r="AG45" s="72" t="s">
        <v>386</v>
      </c>
      <c r="AH45" s="72" t="s">
        <v>386</v>
      </c>
      <c r="AI45" s="121" t="s">
        <v>388</v>
      </c>
      <c r="AJ45" s="72" t="s">
        <v>386</v>
      </c>
      <c r="AK45" s="72" t="s">
        <v>386</v>
      </c>
      <c r="AL45" s="121" t="s">
        <v>388</v>
      </c>
      <c r="AM45" s="38">
        <v>1</v>
      </c>
      <c r="AN45" s="134"/>
      <c r="AO45" s="119" t="s">
        <v>408</v>
      </c>
      <c r="AP45" s="119">
        <f t="shared" si="0"/>
        <v>0</v>
      </c>
    </row>
    <row r="46" spans="1:42" x14ac:dyDescent="0.2">
      <c r="A46" s="8">
        <v>44</v>
      </c>
      <c r="B46" s="4" t="s">
        <v>46</v>
      </c>
      <c r="C46" s="196" t="s">
        <v>611</v>
      </c>
      <c r="D46" s="4" t="s">
        <v>132</v>
      </c>
      <c r="E46" s="25" t="s">
        <v>163</v>
      </c>
      <c r="F46" s="6" t="s">
        <v>502</v>
      </c>
      <c r="G46" s="24" t="s">
        <v>565</v>
      </c>
      <c r="H46" s="7" t="s">
        <v>561</v>
      </c>
      <c r="I46" s="38" t="s">
        <v>465</v>
      </c>
      <c r="J46" s="116" t="s">
        <v>473</v>
      </c>
      <c r="K46" s="36"/>
      <c r="L46" s="36"/>
      <c r="M46" s="36"/>
      <c r="N46" s="36"/>
      <c r="O46" s="38"/>
      <c r="P46" s="38" t="s">
        <v>385</v>
      </c>
      <c r="Q46" s="38" t="s">
        <v>385</v>
      </c>
      <c r="R46" s="38" t="s">
        <v>385</v>
      </c>
      <c r="S46" s="38" t="s">
        <v>385</v>
      </c>
      <c r="T46" s="38" t="s">
        <v>385</v>
      </c>
      <c r="U46" s="38" t="s">
        <v>385</v>
      </c>
      <c r="V46" s="4" t="s">
        <v>13</v>
      </c>
      <c r="W46" s="8">
        <v>1</v>
      </c>
      <c r="X46" s="134"/>
      <c r="Y46" s="123"/>
      <c r="Z46" s="30"/>
      <c r="AA46" s="124"/>
      <c r="AB46" s="124"/>
      <c r="AC46" s="124"/>
      <c r="AD46" s="131"/>
      <c r="AE46" s="131"/>
      <c r="AF46" s="131"/>
      <c r="AG46" s="131"/>
      <c r="AH46" s="131"/>
      <c r="AI46" s="131"/>
      <c r="AJ46" s="131"/>
      <c r="AK46" s="131"/>
      <c r="AL46" s="131"/>
      <c r="AM46" s="125"/>
      <c r="AN46" s="152"/>
      <c r="AO46" s="29" t="s">
        <v>408</v>
      </c>
      <c r="AP46" s="119">
        <f>(W46*X46)</f>
        <v>0</v>
      </c>
    </row>
    <row r="47" spans="1:42" x14ac:dyDescent="0.2">
      <c r="A47" s="8">
        <v>45</v>
      </c>
      <c r="B47" s="4" t="s">
        <v>46</v>
      </c>
      <c r="C47" s="196" t="s">
        <v>611</v>
      </c>
      <c r="D47" s="4" t="s">
        <v>563</v>
      </c>
      <c r="E47" s="25" t="s">
        <v>163</v>
      </c>
      <c r="F47" s="6" t="s">
        <v>502</v>
      </c>
      <c r="G47" s="24" t="s">
        <v>564</v>
      </c>
      <c r="H47" s="7" t="s">
        <v>561</v>
      </c>
      <c r="I47" s="38" t="s">
        <v>465</v>
      </c>
      <c r="J47" s="116" t="s">
        <v>473</v>
      </c>
      <c r="K47" s="36"/>
      <c r="L47" s="36"/>
      <c r="M47" s="36"/>
      <c r="N47" s="36"/>
      <c r="O47" s="38"/>
      <c r="P47" s="38" t="s">
        <v>385</v>
      </c>
      <c r="Q47" s="38" t="s">
        <v>385</v>
      </c>
      <c r="R47" s="38" t="s">
        <v>385</v>
      </c>
      <c r="S47" s="38" t="s">
        <v>385</v>
      </c>
      <c r="T47" s="38" t="s">
        <v>385</v>
      </c>
      <c r="U47" s="38" t="s">
        <v>385</v>
      </c>
      <c r="V47" s="4" t="s">
        <v>13</v>
      </c>
      <c r="W47" s="8">
        <v>1</v>
      </c>
      <c r="X47" s="134"/>
      <c r="Y47" s="123"/>
      <c r="Z47" s="30"/>
      <c r="AA47" s="124"/>
      <c r="AB47" s="124"/>
      <c r="AC47" s="124"/>
      <c r="AD47" s="131"/>
      <c r="AE47" s="131"/>
      <c r="AF47" s="131"/>
      <c r="AG47" s="131"/>
      <c r="AH47" s="131"/>
      <c r="AI47" s="131"/>
      <c r="AJ47" s="131"/>
      <c r="AK47" s="131"/>
      <c r="AL47" s="131"/>
      <c r="AM47" s="125"/>
      <c r="AN47" s="152"/>
      <c r="AO47" s="29" t="s">
        <v>408</v>
      </c>
      <c r="AP47" s="119">
        <f>(W47*X47)</f>
        <v>0</v>
      </c>
    </row>
    <row r="48" spans="1:42" x14ac:dyDescent="0.2">
      <c r="A48" s="8">
        <v>46</v>
      </c>
      <c r="B48" s="4" t="s">
        <v>46</v>
      </c>
      <c r="C48" s="4" t="s">
        <v>608</v>
      </c>
      <c r="D48" s="4" t="s">
        <v>567</v>
      </c>
      <c r="E48" s="25" t="s">
        <v>163</v>
      </c>
      <c r="F48" s="6" t="s">
        <v>502</v>
      </c>
      <c r="G48" s="24" t="s">
        <v>568</v>
      </c>
      <c r="H48" s="7" t="s">
        <v>561</v>
      </c>
      <c r="I48" s="38" t="s">
        <v>465</v>
      </c>
      <c r="J48" s="116" t="s">
        <v>473</v>
      </c>
      <c r="K48" s="36"/>
      <c r="L48" s="36"/>
      <c r="M48" s="36"/>
      <c r="N48" s="36"/>
      <c r="O48" s="38"/>
      <c r="P48" s="38" t="s">
        <v>385</v>
      </c>
      <c r="Q48" s="38" t="s">
        <v>385</v>
      </c>
      <c r="R48" s="38" t="s">
        <v>385</v>
      </c>
      <c r="S48" s="38" t="s">
        <v>385</v>
      </c>
      <c r="T48" s="38" t="s">
        <v>385</v>
      </c>
      <c r="U48" s="38" t="s">
        <v>385</v>
      </c>
      <c r="V48" s="4" t="s">
        <v>13</v>
      </c>
      <c r="W48" s="8">
        <v>1</v>
      </c>
      <c r="X48" s="134"/>
      <c r="Y48" s="132"/>
      <c r="Z48" s="30"/>
      <c r="AA48" s="124"/>
      <c r="AB48" s="124"/>
      <c r="AC48" s="124"/>
      <c r="AD48" s="131"/>
      <c r="AE48" s="131"/>
      <c r="AF48" s="131"/>
      <c r="AG48" s="131"/>
      <c r="AH48" s="131"/>
      <c r="AI48" s="131"/>
      <c r="AJ48" s="131"/>
      <c r="AK48" s="131"/>
      <c r="AL48" s="131"/>
      <c r="AM48" s="125"/>
      <c r="AN48" s="152"/>
      <c r="AO48" s="29" t="s">
        <v>408</v>
      </c>
      <c r="AP48" s="119">
        <f t="shared" ref="AP48:AP67" si="5">(W48*X48)</f>
        <v>0</v>
      </c>
    </row>
    <row r="49" spans="1:42" x14ac:dyDescent="0.2">
      <c r="A49" s="8">
        <v>47</v>
      </c>
      <c r="B49" s="4" t="s">
        <v>46</v>
      </c>
      <c r="C49" s="196" t="s">
        <v>606</v>
      </c>
      <c r="D49" s="4" t="s">
        <v>134</v>
      </c>
      <c r="E49" s="25" t="s">
        <v>163</v>
      </c>
      <c r="F49" s="6" t="s">
        <v>502</v>
      </c>
      <c r="G49" s="24" t="s">
        <v>129</v>
      </c>
      <c r="H49" s="7" t="s">
        <v>561</v>
      </c>
      <c r="I49" s="38" t="s">
        <v>465</v>
      </c>
      <c r="J49" s="116" t="s">
        <v>473</v>
      </c>
      <c r="K49" s="36"/>
      <c r="L49" s="36"/>
      <c r="M49" s="36"/>
      <c r="N49" s="36"/>
      <c r="O49" s="38"/>
      <c r="P49" s="38" t="s">
        <v>385</v>
      </c>
      <c r="Q49" s="38" t="s">
        <v>385</v>
      </c>
      <c r="R49" s="38" t="s">
        <v>385</v>
      </c>
      <c r="S49" s="38" t="s">
        <v>385</v>
      </c>
      <c r="T49" s="38" t="s">
        <v>385</v>
      </c>
      <c r="U49" s="38" t="s">
        <v>385</v>
      </c>
      <c r="V49" s="4" t="s">
        <v>13</v>
      </c>
      <c r="W49" s="8">
        <v>1</v>
      </c>
      <c r="X49" s="134"/>
      <c r="Y49" s="123"/>
      <c r="Z49" s="30"/>
      <c r="AA49" s="124"/>
      <c r="AB49" s="124"/>
      <c r="AC49" s="124"/>
      <c r="AD49" s="131"/>
      <c r="AE49" s="131"/>
      <c r="AF49" s="131"/>
      <c r="AG49" s="131"/>
      <c r="AH49" s="131"/>
      <c r="AI49" s="131"/>
      <c r="AJ49" s="131"/>
      <c r="AK49" s="131"/>
      <c r="AL49" s="131"/>
      <c r="AM49" s="125"/>
      <c r="AN49" s="152"/>
      <c r="AO49" s="29" t="s">
        <v>408</v>
      </c>
      <c r="AP49" s="119">
        <f t="shared" si="5"/>
        <v>0</v>
      </c>
    </row>
    <row r="50" spans="1:42" x14ac:dyDescent="0.2">
      <c r="A50" s="8">
        <v>48</v>
      </c>
      <c r="B50" s="4" t="s">
        <v>46</v>
      </c>
      <c r="C50" s="196" t="s">
        <v>606</v>
      </c>
      <c r="D50" s="4" t="s">
        <v>134</v>
      </c>
      <c r="E50" s="25" t="s">
        <v>163</v>
      </c>
      <c r="F50" s="6" t="s">
        <v>502</v>
      </c>
      <c r="G50" s="24" t="s">
        <v>566</v>
      </c>
      <c r="H50" s="7" t="s">
        <v>561</v>
      </c>
      <c r="I50" s="38" t="s">
        <v>465</v>
      </c>
      <c r="J50" s="116" t="s">
        <v>473</v>
      </c>
      <c r="K50" s="36"/>
      <c r="L50" s="36"/>
      <c r="M50" s="36"/>
      <c r="N50" s="36"/>
      <c r="O50" s="38"/>
      <c r="P50" s="38" t="s">
        <v>385</v>
      </c>
      <c r="Q50" s="38" t="s">
        <v>385</v>
      </c>
      <c r="R50" s="38" t="s">
        <v>385</v>
      </c>
      <c r="S50" s="38" t="s">
        <v>385</v>
      </c>
      <c r="T50" s="38" t="s">
        <v>385</v>
      </c>
      <c r="U50" s="38" t="s">
        <v>385</v>
      </c>
      <c r="V50" s="4" t="s">
        <v>13</v>
      </c>
      <c r="W50" s="8">
        <v>1</v>
      </c>
      <c r="X50" s="134"/>
      <c r="Y50" s="123"/>
      <c r="Z50" s="30"/>
      <c r="AA50" s="124"/>
      <c r="AB50" s="124"/>
      <c r="AC50" s="124"/>
      <c r="AD50" s="131"/>
      <c r="AE50" s="131"/>
      <c r="AF50" s="131"/>
      <c r="AG50" s="131"/>
      <c r="AH50" s="131"/>
      <c r="AI50" s="131"/>
      <c r="AJ50" s="131"/>
      <c r="AK50" s="131"/>
      <c r="AL50" s="131"/>
      <c r="AM50" s="125"/>
      <c r="AN50" s="152"/>
      <c r="AO50" s="29" t="s">
        <v>408</v>
      </c>
      <c r="AP50" s="119">
        <f t="shared" si="5"/>
        <v>0</v>
      </c>
    </row>
    <row r="51" spans="1:42" x14ac:dyDescent="0.2">
      <c r="A51" s="8">
        <v>49</v>
      </c>
      <c r="B51" s="4" t="s">
        <v>46</v>
      </c>
      <c r="C51" s="196" t="s">
        <v>611</v>
      </c>
      <c r="D51" s="4" t="s">
        <v>132</v>
      </c>
      <c r="E51" s="25" t="s">
        <v>163</v>
      </c>
      <c r="F51" s="6" t="s">
        <v>502</v>
      </c>
      <c r="G51" s="24" t="s">
        <v>335</v>
      </c>
      <c r="H51" s="7" t="s">
        <v>561</v>
      </c>
      <c r="I51" s="38" t="s">
        <v>465</v>
      </c>
      <c r="J51" s="116" t="s">
        <v>473</v>
      </c>
      <c r="K51" s="36"/>
      <c r="L51" s="36"/>
      <c r="M51" s="36"/>
      <c r="N51" s="36"/>
      <c r="O51" s="38"/>
      <c r="P51" s="38" t="s">
        <v>385</v>
      </c>
      <c r="Q51" s="38" t="s">
        <v>385</v>
      </c>
      <c r="R51" s="38" t="s">
        <v>385</v>
      </c>
      <c r="S51" s="38" t="s">
        <v>385</v>
      </c>
      <c r="T51" s="38" t="s">
        <v>385</v>
      </c>
      <c r="U51" s="38" t="s">
        <v>385</v>
      </c>
      <c r="V51" s="4" t="s">
        <v>13</v>
      </c>
      <c r="W51" s="8">
        <v>1</v>
      </c>
      <c r="X51" s="134"/>
      <c r="Y51" s="123"/>
      <c r="Z51" s="30"/>
      <c r="AA51" s="124"/>
      <c r="AB51" s="124"/>
      <c r="AC51" s="124"/>
      <c r="AD51" s="131"/>
      <c r="AE51" s="131"/>
      <c r="AF51" s="131"/>
      <c r="AG51" s="131"/>
      <c r="AH51" s="131"/>
      <c r="AI51" s="131"/>
      <c r="AJ51" s="131"/>
      <c r="AK51" s="131"/>
      <c r="AL51" s="131"/>
      <c r="AM51" s="125"/>
      <c r="AN51" s="152"/>
      <c r="AO51" s="29" t="s">
        <v>408</v>
      </c>
      <c r="AP51" s="119">
        <f t="shared" si="5"/>
        <v>0</v>
      </c>
    </row>
    <row r="52" spans="1:42" x14ac:dyDescent="0.2">
      <c r="A52" s="8">
        <v>50</v>
      </c>
      <c r="B52" s="4" t="s">
        <v>46</v>
      </c>
      <c r="C52" s="196" t="s">
        <v>611</v>
      </c>
      <c r="D52" s="4" t="s">
        <v>132</v>
      </c>
      <c r="E52" s="25" t="s">
        <v>163</v>
      </c>
      <c r="F52" s="6" t="s">
        <v>502</v>
      </c>
      <c r="G52" s="24" t="s">
        <v>336</v>
      </c>
      <c r="H52" s="7" t="s">
        <v>561</v>
      </c>
      <c r="I52" s="38" t="s">
        <v>465</v>
      </c>
      <c r="J52" s="116" t="s">
        <v>473</v>
      </c>
      <c r="K52" s="36"/>
      <c r="L52" s="36"/>
      <c r="M52" s="36"/>
      <c r="N52" s="36"/>
      <c r="O52" s="38"/>
      <c r="P52" s="38" t="s">
        <v>385</v>
      </c>
      <c r="Q52" s="38" t="s">
        <v>385</v>
      </c>
      <c r="R52" s="38" t="s">
        <v>385</v>
      </c>
      <c r="S52" s="38" t="s">
        <v>385</v>
      </c>
      <c r="T52" s="38" t="s">
        <v>385</v>
      </c>
      <c r="U52" s="38" t="s">
        <v>385</v>
      </c>
      <c r="V52" s="4" t="s">
        <v>13</v>
      </c>
      <c r="W52" s="8">
        <v>1</v>
      </c>
      <c r="X52" s="134"/>
      <c r="Y52" s="123"/>
      <c r="Z52" s="30"/>
      <c r="AA52" s="124"/>
      <c r="AB52" s="124"/>
      <c r="AC52" s="124"/>
      <c r="AD52" s="131"/>
      <c r="AE52" s="131"/>
      <c r="AF52" s="131"/>
      <c r="AG52" s="131"/>
      <c r="AH52" s="131"/>
      <c r="AI52" s="131"/>
      <c r="AJ52" s="131"/>
      <c r="AK52" s="131"/>
      <c r="AL52" s="131"/>
      <c r="AM52" s="125"/>
      <c r="AN52" s="152"/>
      <c r="AO52" s="29" t="s">
        <v>408</v>
      </c>
      <c r="AP52" s="119">
        <f t="shared" si="5"/>
        <v>0</v>
      </c>
    </row>
    <row r="53" spans="1:42" x14ac:dyDescent="0.2">
      <c r="A53" s="8">
        <v>51</v>
      </c>
      <c r="B53" s="4" t="s">
        <v>46</v>
      </c>
      <c r="C53" s="196" t="s">
        <v>606</v>
      </c>
      <c r="D53" s="4" t="s">
        <v>130</v>
      </c>
      <c r="E53" s="25" t="s">
        <v>163</v>
      </c>
      <c r="F53" s="6" t="s">
        <v>502</v>
      </c>
      <c r="G53" s="24" t="s">
        <v>122</v>
      </c>
      <c r="H53" s="7" t="s">
        <v>561</v>
      </c>
      <c r="I53" s="38" t="s">
        <v>465</v>
      </c>
      <c r="J53" s="116" t="s">
        <v>473</v>
      </c>
      <c r="K53" s="36"/>
      <c r="L53" s="36"/>
      <c r="M53" s="36"/>
      <c r="N53" s="36"/>
      <c r="O53" s="38"/>
      <c r="P53" s="38" t="s">
        <v>385</v>
      </c>
      <c r="Q53" s="38" t="s">
        <v>385</v>
      </c>
      <c r="R53" s="38" t="s">
        <v>385</v>
      </c>
      <c r="S53" s="38" t="s">
        <v>385</v>
      </c>
      <c r="T53" s="38" t="s">
        <v>385</v>
      </c>
      <c r="U53" s="38" t="s">
        <v>385</v>
      </c>
      <c r="V53" s="4" t="s">
        <v>13</v>
      </c>
      <c r="W53" s="8">
        <v>1</v>
      </c>
      <c r="X53" s="134"/>
      <c r="Y53" s="123"/>
      <c r="Z53" s="30"/>
      <c r="AA53" s="124"/>
      <c r="AB53" s="124"/>
      <c r="AC53" s="124"/>
      <c r="AD53" s="131"/>
      <c r="AE53" s="131"/>
      <c r="AF53" s="131"/>
      <c r="AG53" s="131"/>
      <c r="AH53" s="131"/>
      <c r="AI53" s="131"/>
      <c r="AJ53" s="131"/>
      <c r="AK53" s="131"/>
      <c r="AL53" s="131"/>
      <c r="AM53" s="125"/>
      <c r="AN53" s="152"/>
      <c r="AO53" s="29" t="s">
        <v>408</v>
      </c>
      <c r="AP53" s="119">
        <f t="shared" si="5"/>
        <v>0</v>
      </c>
    </row>
    <row r="54" spans="1:42" x14ac:dyDescent="0.2">
      <c r="A54" s="8">
        <v>52</v>
      </c>
      <c r="B54" s="4" t="s">
        <v>46</v>
      </c>
      <c r="C54" s="196" t="s">
        <v>606</v>
      </c>
      <c r="D54" s="4" t="s">
        <v>131</v>
      </c>
      <c r="E54" s="25" t="s">
        <v>163</v>
      </c>
      <c r="F54" s="6" t="s">
        <v>502</v>
      </c>
      <c r="G54" s="24" t="s">
        <v>123</v>
      </c>
      <c r="H54" s="7" t="s">
        <v>561</v>
      </c>
      <c r="I54" s="38" t="s">
        <v>465</v>
      </c>
      <c r="J54" s="116" t="s">
        <v>473</v>
      </c>
      <c r="K54" s="36"/>
      <c r="L54" s="36"/>
      <c r="M54" s="36"/>
      <c r="N54" s="36"/>
      <c r="O54" s="38"/>
      <c r="P54" s="38" t="s">
        <v>385</v>
      </c>
      <c r="Q54" s="38" t="s">
        <v>385</v>
      </c>
      <c r="R54" s="38" t="s">
        <v>385</v>
      </c>
      <c r="S54" s="38" t="s">
        <v>385</v>
      </c>
      <c r="T54" s="38" t="s">
        <v>385</v>
      </c>
      <c r="U54" s="38" t="s">
        <v>385</v>
      </c>
      <c r="V54" s="4" t="s">
        <v>13</v>
      </c>
      <c r="W54" s="8">
        <v>1</v>
      </c>
      <c r="X54" s="134"/>
      <c r="Y54" s="123"/>
      <c r="Z54" s="30"/>
      <c r="AA54" s="124"/>
      <c r="AB54" s="124"/>
      <c r="AC54" s="124"/>
      <c r="AD54" s="131"/>
      <c r="AE54" s="131"/>
      <c r="AF54" s="131"/>
      <c r="AG54" s="131"/>
      <c r="AH54" s="131"/>
      <c r="AI54" s="131"/>
      <c r="AJ54" s="131"/>
      <c r="AK54" s="131"/>
      <c r="AL54" s="131"/>
      <c r="AM54" s="125"/>
      <c r="AN54" s="152"/>
      <c r="AO54" s="29" t="s">
        <v>408</v>
      </c>
      <c r="AP54" s="119">
        <f t="shared" si="5"/>
        <v>0</v>
      </c>
    </row>
    <row r="55" spans="1:42" x14ac:dyDescent="0.2">
      <c r="A55" s="8">
        <v>53</v>
      </c>
      <c r="B55" s="4" t="s">
        <v>46</v>
      </c>
      <c r="C55" s="196" t="s">
        <v>606</v>
      </c>
      <c r="D55" s="4" t="s">
        <v>133</v>
      </c>
      <c r="E55" s="25" t="s">
        <v>163</v>
      </c>
      <c r="F55" s="6" t="s">
        <v>502</v>
      </c>
      <c r="G55" s="24" t="s">
        <v>570</v>
      </c>
      <c r="H55" s="7" t="s">
        <v>561</v>
      </c>
      <c r="I55" s="38" t="s">
        <v>465</v>
      </c>
      <c r="J55" s="116" t="s">
        <v>473</v>
      </c>
      <c r="K55" s="36"/>
      <c r="L55" s="36"/>
      <c r="M55" s="36"/>
      <c r="N55" s="36"/>
      <c r="O55" s="38"/>
      <c r="P55" s="38" t="s">
        <v>385</v>
      </c>
      <c r="Q55" s="38" t="s">
        <v>385</v>
      </c>
      <c r="R55" s="38" t="s">
        <v>385</v>
      </c>
      <c r="S55" s="38" t="s">
        <v>385</v>
      </c>
      <c r="T55" s="38" t="s">
        <v>385</v>
      </c>
      <c r="U55" s="38" t="s">
        <v>385</v>
      </c>
      <c r="V55" s="4" t="s">
        <v>13</v>
      </c>
      <c r="W55" s="8">
        <v>1</v>
      </c>
      <c r="X55" s="134"/>
      <c r="Y55" s="123"/>
      <c r="Z55" s="30"/>
      <c r="AA55" s="124"/>
      <c r="AB55" s="131"/>
      <c r="AC55" s="131"/>
      <c r="AD55" s="131"/>
      <c r="AE55" s="131"/>
      <c r="AF55" s="125"/>
      <c r="AG55" s="29"/>
      <c r="AH55" s="29" t="s">
        <v>408</v>
      </c>
      <c r="AI55" s="29">
        <v>0</v>
      </c>
      <c r="AJ55" s="131"/>
      <c r="AK55" s="131"/>
      <c r="AL55" s="131"/>
      <c r="AM55" s="125"/>
      <c r="AN55" s="152"/>
      <c r="AO55" s="29"/>
      <c r="AP55" s="119">
        <f t="shared" si="5"/>
        <v>0</v>
      </c>
    </row>
    <row r="56" spans="1:42" x14ac:dyDescent="0.2">
      <c r="A56" s="8">
        <v>54</v>
      </c>
      <c r="B56" s="4" t="s">
        <v>46</v>
      </c>
      <c r="C56" s="196" t="s">
        <v>606</v>
      </c>
      <c r="D56" s="4" t="s">
        <v>133</v>
      </c>
      <c r="E56" s="25" t="s">
        <v>163</v>
      </c>
      <c r="F56" s="6" t="s">
        <v>502</v>
      </c>
      <c r="G56" s="24" t="s">
        <v>124</v>
      </c>
      <c r="H56" s="7" t="s">
        <v>561</v>
      </c>
      <c r="I56" s="38" t="s">
        <v>465</v>
      </c>
      <c r="J56" s="116" t="s">
        <v>473</v>
      </c>
      <c r="K56" s="36"/>
      <c r="L56" s="36"/>
      <c r="M56" s="36"/>
      <c r="N56" s="36"/>
      <c r="O56" s="38"/>
      <c r="P56" s="38" t="s">
        <v>385</v>
      </c>
      <c r="Q56" s="38" t="s">
        <v>385</v>
      </c>
      <c r="R56" s="38" t="s">
        <v>385</v>
      </c>
      <c r="S56" s="38" t="s">
        <v>385</v>
      </c>
      <c r="T56" s="38" t="s">
        <v>385</v>
      </c>
      <c r="U56" s="38" t="s">
        <v>385</v>
      </c>
      <c r="V56" s="4" t="s">
        <v>13</v>
      </c>
      <c r="W56" s="8">
        <v>1</v>
      </c>
      <c r="X56" s="134"/>
      <c r="Y56" s="123"/>
      <c r="Z56" s="30"/>
      <c r="AA56" s="124"/>
      <c r="AB56" s="124"/>
      <c r="AC56" s="124"/>
      <c r="AD56" s="131"/>
      <c r="AE56" s="131"/>
      <c r="AF56" s="131"/>
      <c r="AG56" s="131"/>
      <c r="AH56" s="131"/>
      <c r="AI56" s="131"/>
      <c r="AJ56" s="131"/>
      <c r="AK56" s="131"/>
      <c r="AL56" s="131"/>
      <c r="AM56" s="125"/>
      <c r="AN56" s="152"/>
      <c r="AO56" s="29" t="s">
        <v>408</v>
      </c>
      <c r="AP56" s="119">
        <f t="shared" si="5"/>
        <v>0</v>
      </c>
    </row>
    <row r="57" spans="1:42" x14ac:dyDescent="0.2">
      <c r="A57" s="8">
        <v>55</v>
      </c>
      <c r="B57" s="4" t="s">
        <v>46</v>
      </c>
      <c r="C57" s="196" t="s">
        <v>606</v>
      </c>
      <c r="D57" s="4" t="s">
        <v>133</v>
      </c>
      <c r="E57" s="25" t="s">
        <v>163</v>
      </c>
      <c r="F57" s="6" t="s">
        <v>502</v>
      </c>
      <c r="G57" s="24" t="s">
        <v>125</v>
      </c>
      <c r="H57" s="7" t="s">
        <v>561</v>
      </c>
      <c r="I57" s="38" t="s">
        <v>465</v>
      </c>
      <c r="J57" s="116" t="s">
        <v>473</v>
      </c>
      <c r="K57" s="36"/>
      <c r="L57" s="36"/>
      <c r="M57" s="36"/>
      <c r="N57" s="36"/>
      <c r="O57" s="38"/>
      <c r="P57" s="38" t="s">
        <v>385</v>
      </c>
      <c r="Q57" s="38" t="s">
        <v>385</v>
      </c>
      <c r="R57" s="38" t="s">
        <v>385</v>
      </c>
      <c r="S57" s="38" t="s">
        <v>385</v>
      </c>
      <c r="T57" s="38" t="s">
        <v>385</v>
      </c>
      <c r="U57" s="38" t="s">
        <v>385</v>
      </c>
      <c r="V57" s="4" t="s">
        <v>13</v>
      </c>
      <c r="W57" s="8">
        <v>1</v>
      </c>
      <c r="X57" s="134"/>
      <c r="Y57" s="123"/>
      <c r="Z57" s="30"/>
      <c r="AA57" s="124"/>
      <c r="AB57" s="124"/>
      <c r="AC57" s="124"/>
      <c r="AD57" s="131"/>
      <c r="AE57" s="131"/>
      <c r="AF57" s="131"/>
      <c r="AG57" s="131"/>
      <c r="AH57" s="131"/>
      <c r="AI57" s="131"/>
      <c r="AJ57" s="131"/>
      <c r="AK57" s="131"/>
      <c r="AL57" s="131"/>
      <c r="AM57" s="125"/>
      <c r="AN57" s="152"/>
      <c r="AO57" s="29" t="s">
        <v>408</v>
      </c>
      <c r="AP57" s="119">
        <f t="shared" si="5"/>
        <v>0</v>
      </c>
    </row>
    <row r="58" spans="1:42" x14ac:dyDescent="0.2">
      <c r="A58" s="8">
        <v>56</v>
      </c>
      <c r="B58" s="4" t="s">
        <v>46</v>
      </c>
      <c r="C58" s="4" t="s">
        <v>608</v>
      </c>
      <c r="D58" s="4" t="s">
        <v>569</v>
      </c>
      <c r="E58" s="25" t="s">
        <v>163</v>
      </c>
      <c r="F58" s="6" t="s">
        <v>502</v>
      </c>
      <c r="G58" s="24" t="s">
        <v>337</v>
      </c>
      <c r="H58" s="7" t="s">
        <v>561</v>
      </c>
      <c r="I58" s="38" t="s">
        <v>465</v>
      </c>
      <c r="J58" s="116" t="s">
        <v>473</v>
      </c>
      <c r="K58" s="36"/>
      <c r="L58" s="36"/>
      <c r="M58" s="36"/>
      <c r="N58" s="36"/>
      <c r="O58" s="38"/>
      <c r="P58" s="38" t="s">
        <v>385</v>
      </c>
      <c r="Q58" s="38" t="s">
        <v>385</v>
      </c>
      <c r="R58" s="38" t="s">
        <v>385</v>
      </c>
      <c r="S58" s="38" t="s">
        <v>385</v>
      </c>
      <c r="T58" s="38" t="s">
        <v>385</v>
      </c>
      <c r="U58" s="38" t="s">
        <v>385</v>
      </c>
      <c r="V58" s="4" t="s">
        <v>13</v>
      </c>
      <c r="W58" s="8">
        <v>1</v>
      </c>
      <c r="X58" s="134"/>
      <c r="Y58" s="123"/>
      <c r="Z58" s="30"/>
      <c r="AA58" s="124"/>
      <c r="AB58" s="124"/>
      <c r="AC58" s="124"/>
      <c r="AD58" s="131"/>
      <c r="AE58" s="131"/>
      <c r="AF58" s="131"/>
      <c r="AG58" s="131"/>
      <c r="AH58" s="131"/>
      <c r="AI58" s="131"/>
      <c r="AJ58" s="131"/>
      <c r="AK58" s="131"/>
      <c r="AL58" s="131"/>
      <c r="AM58" s="125"/>
      <c r="AN58" s="152"/>
      <c r="AO58" s="29" t="s">
        <v>408</v>
      </c>
      <c r="AP58" s="119">
        <f t="shared" si="5"/>
        <v>0</v>
      </c>
    </row>
    <row r="59" spans="1:42" x14ac:dyDescent="0.2">
      <c r="A59" s="8">
        <v>57</v>
      </c>
      <c r="B59" s="4" t="s">
        <v>46</v>
      </c>
      <c r="C59" s="4" t="s">
        <v>608</v>
      </c>
      <c r="D59" s="4" t="s">
        <v>567</v>
      </c>
      <c r="E59" s="25" t="s">
        <v>163</v>
      </c>
      <c r="F59" s="6" t="s">
        <v>502</v>
      </c>
      <c r="G59" s="24" t="s">
        <v>334</v>
      </c>
      <c r="H59" s="7" t="s">
        <v>561</v>
      </c>
      <c r="I59" s="38" t="s">
        <v>465</v>
      </c>
      <c r="J59" s="116" t="s">
        <v>473</v>
      </c>
      <c r="K59" s="36"/>
      <c r="L59" s="36"/>
      <c r="M59" s="36"/>
      <c r="N59" s="36"/>
      <c r="O59" s="38"/>
      <c r="P59" s="38" t="s">
        <v>385</v>
      </c>
      <c r="Q59" s="38" t="s">
        <v>385</v>
      </c>
      <c r="R59" s="38" t="s">
        <v>385</v>
      </c>
      <c r="S59" s="38" t="s">
        <v>385</v>
      </c>
      <c r="T59" s="38" t="s">
        <v>385</v>
      </c>
      <c r="U59" s="38" t="s">
        <v>385</v>
      </c>
      <c r="V59" s="4" t="s">
        <v>13</v>
      </c>
      <c r="W59" s="8">
        <v>1</v>
      </c>
      <c r="X59" s="134"/>
      <c r="Y59" s="123"/>
      <c r="Z59" s="30"/>
      <c r="AA59" s="124"/>
      <c r="AB59" s="124"/>
      <c r="AC59" s="124"/>
      <c r="AD59" s="131"/>
      <c r="AE59" s="131"/>
      <c r="AF59" s="131"/>
      <c r="AG59" s="131"/>
      <c r="AH59" s="131"/>
      <c r="AI59" s="131"/>
      <c r="AJ59" s="131"/>
      <c r="AK59" s="131"/>
      <c r="AL59" s="131"/>
      <c r="AM59" s="125"/>
      <c r="AN59" s="152"/>
      <c r="AO59" s="29" t="s">
        <v>408</v>
      </c>
      <c r="AP59" s="119">
        <f t="shared" si="5"/>
        <v>0</v>
      </c>
    </row>
    <row r="60" spans="1:42" x14ac:dyDescent="0.2">
      <c r="A60" s="8">
        <v>58</v>
      </c>
      <c r="B60" s="4" t="s">
        <v>46</v>
      </c>
      <c r="C60" s="196" t="s">
        <v>611</v>
      </c>
      <c r="D60" s="4" t="s">
        <v>155</v>
      </c>
      <c r="E60" s="25" t="s">
        <v>163</v>
      </c>
      <c r="F60" s="6" t="s">
        <v>502</v>
      </c>
      <c r="G60" s="24" t="s">
        <v>339</v>
      </c>
      <c r="H60" s="7" t="s">
        <v>561</v>
      </c>
      <c r="I60" s="38" t="s">
        <v>465</v>
      </c>
      <c r="J60" s="116" t="s">
        <v>473</v>
      </c>
      <c r="K60" s="36"/>
      <c r="L60" s="36"/>
      <c r="M60" s="36"/>
      <c r="N60" s="36"/>
      <c r="O60" s="38"/>
      <c r="P60" s="38" t="s">
        <v>385</v>
      </c>
      <c r="Q60" s="38" t="s">
        <v>385</v>
      </c>
      <c r="R60" s="38" t="s">
        <v>385</v>
      </c>
      <c r="S60" s="38" t="s">
        <v>385</v>
      </c>
      <c r="T60" s="38" t="s">
        <v>385</v>
      </c>
      <c r="U60" s="38" t="s">
        <v>385</v>
      </c>
      <c r="V60" s="4" t="s">
        <v>13</v>
      </c>
      <c r="W60" s="8">
        <v>1</v>
      </c>
      <c r="X60" s="134"/>
      <c r="Y60" s="123"/>
      <c r="Z60" s="30"/>
      <c r="AA60" s="124"/>
      <c r="AB60" s="131"/>
      <c r="AC60" s="131"/>
      <c r="AD60" s="131"/>
      <c r="AE60" s="131"/>
      <c r="AF60" s="125"/>
      <c r="AG60" s="29"/>
      <c r="AH60" s="29" t="s">
        <v>408</v>
      </c>
      <c r="AI60" s="29">
        <v>0</v>
      </c>
      <c r="AJ60" s="131"/>
      <c r="AK60" s="131"/>
      <c r="AL60" s="131"/>
      <c r="AM60" s="125"/>
      <c r="AN60" s="152"/>
      <c r="AO60" s="29"/>
      <c r="AP60" s="119">
        <f t="shared" si="5"/>
        <v>0</v>
      </c>
    </row>
    <row r="61" spans="1:42" x14ac:dyDescent="0.2">
      <c r="A61" s="8">
        <v>59</v>
      </c>
      <c r="B61" s="4" t="s">
        <v>46</v>
      </c>
      <c r="C61" s="196" t="s">
        <v>611</v>
      </c>
      <c r="D61" s="4" t="s">
        <v>155</v>
      </c>
      <c r="E61" s="25" t="s">
        <v>163</v>
      </c>
      <c r="F61" s="6" t="s">
        <v>502</v>
      </c>
      <c r="G61" s="24" t="s">
        <v>339</v>
      </c>
      <c r="H61" s="7" t="s">
        <v>561</v>
      </c>
      <c r="I61" s="38" t="s">
        <v>465</v>
      </c>
      <c r="J61" s="116" t="s">
        <v>473</v>
      </c>
      <c r="K61" s="36"/>
      <c r="L61" s="36"/>
      <c r="M61" s="36"/>
      <c r="N61" s="36"/>
      <c r="O61" s="38"/>
      <c r="P61" s="38" t="s">
        <v>385</v>
      </c>
      <c r="Q61" s="38" t="s">
        <v>385</v>
      </c>
      <c r="R61" s="38" t="s">
        <v>385</v>
      </c>
      <c r="S61" s="38" t="s">
        <v>385</v>
      </c>
      <c r="T61" s="38" t="s">
        <v>385</v>
      </c>
      <c r="U61" s="38" t="s">
        <v>385</v>
      </c>
      <c r="V61" s="4" t="s">
        <v>13</v>
      </c>
      <c r="W61" s="8">
        <v>1</v>
      </c>
      <c r="X61" s="134"/>
      <c r="Y61" s="123"/>
      <c r="Z61" s="30"/>
      <c r="AA61" s="124"/>
      <c r="AB61" s="124"/>
      <c r="AC61" s="124"/>
      <c r="AD61" s="131"/>
      <c r="AE61" s="131"/>
      <c r="AF61" s="131"/>
      <c r="AG61" s="131"/>
      <c r="AH61" s="131"/>
      <c r="AI61" s="131"/>
      <c r="AJ61" s="131"/>
      <c r="AK61" s="131"/>
      <c r="AL61" s="131"/>
      <c r="AM61" s="125"/>
      <c r="AN61" s="152"/>
      <c r="AO61" s="29" t="s">
        <v>408</v>
      </c>
      <c r="AP61" s="119">
        <f t="shared" si="5"/>
        <v>0</v>
      </c>
    </row>
    <row r="62" spans="1:42" x14ac:dyDescent="0.2">
      <c r="A62" s="8">
        <v>60</v>
      </c>
      <c r="B62" s="4" t="s">
        <v>46</v>
      </c>
      <c r="C62" s="196" t="s">
        <v>611</v>
      </c>
      <c r="D62" s="4" t="s">
        <v>155</v>
      </c>
      <c r="E62" s="25" t="s">
        <v>163</v>
      </c>
      <c r="F62" s="6" t="s">
        <v>502</v>
      </c>
      <c r="G62" s="24" t="s">
        <v>338</v>
      </c>
      <c r="H62" s="7" t="s">
        <v>561</v>
      </c>
      <c r="I62" s="38" t="s">
        <v>465</v>
      </c>
      <c r="J62" s="116" t="s">
        <v>473</v>
      </c>
      <c r="K62" s="36"/>
      <c r="L62" s="36"/>
      <c r="M62" s="36"/>
      <c r="N62" s="36"/>
      <c r="O62" s="38"/>
      <c r="P62" s="38" t="s">
        <v>385</v>
      </c>
      <c r="Q62" s="38" t="s">
        <v>385</v>
      </c>
      <c r="R62" s="38" t="s">
        <v>385</v>
      </c>
      <c r="S62" s="38" t="s">
        <v>385</v>
      </c>
      <c r="T62" s="38" t="s">
        <v>385</v>
      </c>
      <c r="U62" s="38" t="s">
        <v>385</v>
      </c>
      <c r="V62" s="4" t="s">
        <v>13</v>
      </c>
      <c r="W62" s="8">
        <v>1</v>
      </c>
      <c r="X62" s="134"/>
      <c r="Y62" s="123"/>
      <c r="Z62" s="30"/>
      <c r="AA62" s="124"/>
      <c r="AB62" s="124"/>
      <c r="AC62" s="124"/>
      <c r="AD62" s="131"/>
      <c r="AE62" s="131"/>
      <c r="AF62" s="131"/>
      <c r="AG62" s="131"/>
      <c r="AH62" s="131"/>
      <c r="AI62" s="131"/>
      <c r="AJ62" s="131"/>
      <c r="AK62" s="131"/>
      <c r="AL62" s="131"/>
      <c r="AM62" s="125"/>
      <c r="AN62" s="152"/>
      <c r="AO62" s="29" t="s">
        <v>408</v>
      </c>
      <c r="AP62" s="119">
        <f t="shared" si="5"/>
        <v>0</v>
      </c>
    </row>
    <row r="63" spans="1:42" x14ac:dyDescent="0.2">
      <c r="A63" s="8">
        <v>61</v>
      </c>
      <c r="B63" s="4" t="s">
        <v>46</v>
      </c>
      <c r="C63" s="196" t="s">
        <v>611</v>
      </c>
      <c r="D63" s="4" t="s">
        <v>563</v>
      </c>
      <c r="E63" s="25" t="s">
        <v>163</v>
      </c>
      <c r="F63" s="6" t="s">
        <v>502</v>
      </c>
      <c r="G63" s="24" t="s">
        <v>356</v>
      </c>
      <c r="H63" s="7" t="s">
        <v>561</v>
      </c>
      <c r="I63" s="38" t="s">
        <v>465</v>
      </c>
      <c r="J63" s="116" t="s">
        <v>473</v>
      </c>
      <c r="K63" s="36"/>
      <c r="L63" s="36"/>
      <c r="M63" s="36"/>
      <c r="N63" s="36"/>
      <c r="O63" s="38"/>
      <c r="P63" s="38" t="s">
        <v>385</v>
      </c>
      <c r="Q63" s="38" t="s">
        <v>385</v>
      </c>
      <c r="R63" s="38" t="s">
        <v>385</v>
      </c>
      <c r="S63" s="38" t="s">
        <v>385</v>
      </c>
      <c r="T63" s="38" t="s">
        <v>385</v>
      </c>
      <c r="U63" s="38" t="s">
        <v>385</v>
      </c>
      <c r="V63" s="4" t="s">
        <v>13</v>
      </c>
      <c r="W63" s="8">
        <v>1</v>
      </c>
      <c r="X63" s="134"/>
      <c r="Y63" s="123"/>
      <c r="Z63" s="30"/>
      <c r="AA63" s="124"/>
      <c r="AB63" s="124"/>
      <c r="AC63" s="124"/>
      <c r="AD63" s="131"/>
      <c r="AE63" s="131"/>
      <c r="AF63" s="131"/>
      <c r="AG63" s="131"/>
      <c r="AH63" s="131"/>
      <c r="AI63" s="131"/>
      <c r="AJ63" s="131"/>
      <c r="AK63" s="131"/>
      <c r="AL63" s="131"/>
      <c r="AM63" s="125"/>
      <c r="AN63" s="152"/>
      <c r="AO63" s="29" t="s">
        <v>408</v>
      </c>
      <c r="AP63" s="119">
        <f t="shared" si="5"/>
        <v>0</v>
      </c>
    </row>
    <row r="64" spans="1:42" x14ac:dyDescent="0.2">
      <c r="A64" s="8">
        <v>62</v>
      </c>
      <c r="B64" s="4" t="s">
        <v>46</v>
      </c>
      <c r="C64" s="196" t="s">
        <v>611</v>
      </c>
      <c r="D64" s="4" t="s">
        <v>563</v>
      </c>
      <c r="E64" s="25" t="s">
        <v>163</v>
      </c>
      <c r="F64" s="6" t="s">
        <v>502</v>
      </c>
      <c r="G64" s="24" t="s">
        <v>357</v>
      </c>
      <c r="H64" s="7" t="s">
        <v>561</v>
      </c>
      <c r="I64" s="38" t="s">
        <v>465</v>
      </c>
      <c r="J64" s="116" t="s">
        <v>473</v>
      </c>
      <c r="K64" s="36"/>
      <c r="L64" s="36"/>
      <c r="M64" s="36"/>
      <c r="N64" s="36"/>
      <c r="O64" s="38"/>
      <c r="P64" s="38" t="s">
        <v>385</v>
      </c>
      <c r="Q64" s="38" t="s">
        <v>385</v>
      </c>
      <c r="R64" s="38" t="s">
        <v>385</v>
      </c>
      <c r="S64" s="38" t="s">
        <v>385</v>
      </c>
      <c r="T64" s="38" t="s">
        <v>385</v>
      </c>
      <c r="U64" s="38" t="s">
        <v>385</v>
      </c>
      <c r="V64" s="4" t="s">
        <v>13</v>
      </c>
      <c r="W64" s="8">
        <v>1</v>
      </c>
      <c r="X64" s="134"/>
      <c r="Y64" s="123"/>
      <c r="Z64" s="30"/>
      <c r="AA64" s="124"/>
      <c r="AB64" s="124"/>
      <c r="AC64" s="124"/>
      <c r="AD64" s="131"/>
      <c r="AE64" s="131"/>
      <c r="AF64" s="131"/>
      <c r="AG64" s="131"/>
      <c r="AH64" s="131"/>
      <c r="AI64" s="131"/>
      <c r="AJ64" s="131"/>
      <c r="AK64" s="131"/>
      <c r="AL64" s="131"/>
      <c r="AM64" s="125"/>
      <c r="AN64" s="152"/>
      <c r="AO64" s="29" t="s">
        <v>408</v>
      </c>
      <c r="AP64" s="119">
        <f t="shared" si="5"/>
        <v>0</v>
      </c>
    </row>
    <row r="65" spans="1:42" x14ac:dyDescent="0.2">
      <c r="A65" s="8">
        <v>63</v>
      </c>
      <c r="B65" s="4" t="s">
        <v>46</v>
      </c>
      <c r="C65" s="196" t="s">
        <v>606</v>
      </c>
      <c r="D65" s="4" t="s">
        <v>134</v>
      </c>
      <c r="E65" s="25" t="s">
        <v>163</v>
      </c>
      <c r="F65" s="6" t="s">
        <v>502</v>
      </c>
      <c r="G65" s="24" t="s">
        <v>127</v>
      </c>
      <c r="H65" s="7" t="s">
        <v>561</v>
      </c>
      <c r="I65" s="38" t="s">
        <v>465</v>
      </c>
      <c r="J65" s="116" t="s">
        <v>473</v>
      </c>
      <c r="K65" s="36"/>
      <c r="L65" s="36"/>
      <c r="M65" s="36"/>
      <c r="N65" s="36"/>
      <c r="O65" s="38"/>
      <c r="P65" s="38" t="s">
        <v>385</v>
      </c>
      <c r="Q65" s="38" t="s">
        <v>385</v>
      </c>
      <c r="R65" s="38" t="s">
        <v>385</v>
      </c>
      <c r="S65" s="38" t="s">
        <v>385</v>
      </c>
      <c r="T65" s="38" t="s">
        <v>385</v>
      </c>
      <c r="U65" s="38" t="s">
        <v>385</v>
      </c>
      <c r="V65" s="4" t="s">
        <v>13</v>
      </c>
      <c r="W65" s="8">
        <v>1</v>
      </c>
      <c r="X65" s="134"/>
      <c r="Y65" s="123"/>
      <c r="Z65" s="30"/>
      <c r="AA65" s="124"/>
      <c r="AB65" s="124"/>
      <c r="AC65" s="124"/>
      <c r="AD65" s="131"/>
      <c r="AE65" s="131"/>
      <c r="AF65" s="131"/>
      <c r="AG65" s="131"/>
      <c r="AH65" s="131"/>
      <c r="AI65" s="131"/>
      <c r="AJ65" s="131"/>
      <c r="AK65" s="131"/>
      <c r="AL65" s="131"/>
      <c r="AM65" s="125"/>
      <c r="AN65" s="152"/>
      <c r="AO65" s="29" t="s">
        <v>408</v>
      </c>
      <c r="AP65" s="119">
        <f t="shared" si="5"/>
        <v>0</v>
      </c>
    </row>
    <row r="66" spans="1:42" x14ac:dyDescent="0.2">
      <c r="A66" s="8">
        <v>64</v>
      </c>
      <c r="B66" s="4" t="s">
        <v>46</v>
      </c>
      <c r="C66" s="196" t="s">
        <v>606</v>
      </c>
      <c r="D66" s="4" t="s">
        <v>134</v>
      </c>
      <c r="E66" s="25" t="s">
        <v>163</v>
      </c>
      <c r="F66" s="6" t="s">
        <v>502</v>
      </c>
      <c r="G66" s="24" t="s">
        <v>128</v>
      </c>
      <c r="H66" s="7" t="s">
        <v>561</v>
      </c>
      <c r="I66" s="38" t="s">
        <v>465</v>
      </c>
      <c r="J66" s="116" t="s">
        <v>473</v>
      </c>
      <c r="K66" s="36"/>
      <c r="L66" s="36"/>
      <c r="M66" s="36"/>
      <c r="N66" s="36"/>
      <c r="O66" s="38"/>
      <c r="P66" s="38" t="s">
        <v>385</v>
      </c>
      <c r="Q66" s="38" t="s">
        <v>385</v>
      </c>
      <c r="R66" s="38" t="s">
        <v>385</v>
      </c>
      <c r="S66" s="38" t="s">
        <v>385</v>
      </c>
      <c r="T66" s="38" t="s">
        <v>385</v>
      </c>
      <c r="U66" s="38" t="s">
        <v>385</v>
      </c>
      <c r="V66" s="4" t="s">
        <v>13</v>
      </c>
      <c r="W66" s="8">
        <v>1</v>
      </c>
      <c r="X66" s="134"/>
      <c r="Y66" s="123"/>
      <c r="Z66" s="30"/>
      <c r="AA66" s="124"/>
      <c r="AB66" s="124"/>
      <c r="AC66" s="124"/>
      <c r="AD66" s="131"/>
      <c r="AE66" s="131"/>
      <c r="AF66" s="131"/>
      <c r="AG66" s="131"/>
      <c r="AH66" s="131"/>
      <c r="AI66" s="131"/>
      <c r="AJ66" s="131"/>
      <c r="AK66" s="131"/>
      <c r="AL66" s="131"/>
      <c r="AM66" s="125"/>
      <c r="AN66" s="152"/>
      <c r="AO66" s="29" t="s">
        <v>408</v>
      </c>
      <c r="AP66" s="119">
        <f t="shared" si="5"/>
        <v>0</v>
      </c>
    </row>
    <row r="67" spans="1:42" x14ac:dyDescent="0.2">
      <c r="A67" s="8">
        <v>65</v>
      </c>
      <c r="B67" s="4"/>
      <c r="C67" s="196" t="s">
        <v>611</v>
      </c>
      <c r="D67" s="4" t="s">
        <v>542</v>
      </c>
      <c r="E67" s="25" t="s">
        <v>163</v>
      </c>
      <c r="F67" s="6"/>
      <c r="G67" s="24" t="s">
        <v>541</v>
      </c>
      <c r="H67" s="7" t="s">
        <v>554</v>
      </c>
      <c r="I67" s="38"/>
      <c r="J67" s="116"/>
      <c r="K67" s="36"/>
      <c r="L67" s="36"/>
      <c r="M67" s="36"/>
      <c r="N67" s="36"/>
      <c r="O67" s="38"/>
      <c r="P67" s="38"/>
      <c r="Q67" s="38"/>
      <c r="R67" s="38" t="s">
        <v>385</v>
      </c>
      <c r="S67" s="38" t="s">
        <v>385</v>
      </c>
      <c r="T67" s="38"/>
      <c r="U67" s="38"/>
      <c r="V67" s="4" t="s">
        <v>11</v>
      </c>
      <c r="W67" s="8">
        <v>3</v>
      </c>
      <c r="X67" s="134"/>
      <c r="Y67" s="123"/>
      <c r="Z67" s="30"/>
      <c r="AA67" s="124"/>
      <c r="AB67" s="124"/>
      <c r="AC67" s="124"/>
      <c r="AD67" s="131"/>
      <c r="AE67" s="131"/>
      <c r="AF67" s="131"/>
      <c r="AG67" s="131"/>
      <c r="AH67" s="131"/>
      <c r="AI67" s="131"/>
      <c r="AJ67" s="131"/>
      <c r="AK67" s="131"/>
      <c r="AL67" s="131"/>
      <c r="AM67" s="125"/>
      <c r="AN67" s="152"/>
      <c r="AO67" s="29"/>
      <c r="AP67" s="119">
        <f t="shared" si="5"/>
        <v>0</v>
      </c>
    </row>
    <row r="68" spans="1:42" ht="45" x14ac:dyDescent="0.2">
      <c r="A68" s="8">
        <v>66</v>
      </c>
      <c r="B68" s="4" t="s">
        <v>44</v>
      </c>
      <c r="C68" s="196" t="s">
        <v>606</v>
      </c>
      <c r="D68" s="4" t="s">
        <v>87</v>
      </c>
      <c r="E68" s="25" t="s">
        <v>161</v>
      </c>
      <c r="F68" s="25" t="s">
        <v>489</v>
      </c>
      <c r="G68" s="24" t="s">
        <v>83</v>
      </c>
      <c r="H68" s="19" t="s">
        <v>574</v>
      </c>
      <c r="I68" s="116" t="s">
        <v>494</v>
      </c>
      <c r="J68" s="116" t="s">
        <v>473</v>
      </c>
      <c r="K68" s="36"/>
      <c r="L68" s="36"/>
      <c r="M68" s="36"/>
      <c r="N68" s="117" t="s">
        <v>387</v>
      </c>
      <c r="O68" s="38" t="s">
        <v>385</v>
      </c>
      <c r="P68" s="36" t="s">
        <v>385</v>
      </c>
      <c r="Q68" s="36" t="s">
        <v>385</v>
      </c>
      <c r="R68" s="117" t="s">
        <v>387</v>
      </c>
      <c r="S68" s="36" t="s">
        <v>385</v>
      </c>
      <c r="T68" s="36" t="s">
        <v>385</v>
      </c>
      <c r="U68" s="36" t="s">
        <v>385</v>
      </c>
      <c r="V68" s="4" t="s">
        <v>13</v>
      </c>
      <c r="W68" s="8">
        <v>1</v>
      </c>
      <c r="X68" s="134"/>
      <c r="Y68" s="24" t="s">
        <v>162</v>
      </c>
      <c r="Z68" s="3" t="s">
        <v>79</v>
      </c>
      <c r="AA68" s="4" t="s">
        <v>558</v>
      </c>
      <c r="AB68" s="4" t="s">
        <v>493</v>
      </c>
      <c r="AC68" s="4" t="s">
        <v>477</v>
      </c>
      <c r="AD68" s="72" t="s">
        <v>458</v>
      </c>
      <c r="AE68" s="72" t="s">
        <v>386</v>
      </c>
      <c r="AF68" s="121" t="s">
        <v>388</v>
      </c>
      <c r="AG68" s="72" t="s">
        <v>386</v>
      </c>
      <c r="AH68" s="72" t="s">
        <v>386</v>
      </c>
      <c r="AI68" s="121" t="s">
        <v>388</v>
      </c>
      <c r="AJ68" s="72" t="s">
        <v>386</v>
      </c>
      <c r="AK68" s="72" t="s">
        <v>386</v>
      </c>
      <c r="AL68" s="121" t="s">
        <v>388</v>
      </c>
      <c r="AM68" s="38">
        <v>1</v>
      </c>
      <c r="AN68" s="134"/>
      <c r="AO68" s="119" t="s">
        <v>405</v>
      </c>
      <c r="AP68" s="119">
        <f t="shared" ref="AP68:AP124" si="6">(W68*X68)+(AM68*AN68)</f>
        <v>0</v>
      </c>
    </row>
    <row r="69" spans="1:42" ht="45" x14ac:dyDescent="0.2">
      <c r="A69" s="8">
        <v>67</v>
      </c>
      <c r="B69" s="4" t="s">
        <v>46</v>
      </c>
      <c r="C69" s="196" t="s">
        <v>608</v>
      </c>
      <c r="D69" s="4" t="s">
        <v>165</v>
      </c>
      <c r="E69" s="25" t="s">
        <v>293</v>
      </c>
      <c r="F69" s="37" t="s">
        <v>489</v>
      </c>
      <c r="G69" s="24" t="s">
        <v>164</v>
      </c>
      <c r="H69" s="4" t="s">
        <v>550</v>
      </c>
      <c r="I69" s="116" t="s">
        <v>494</v>
      </c>
      <c r="J69" s="116" t="s">
        <v>473</v>
      </c>
      <c r="K69" s="36"/>
      <c r="L69" s="36" t="s">
        <v>387</v>
      </c>
      <c r="M69" s="36"/>
      <c r="N69" s="36"/>
      <c r="O69" s="38" t="s">
        <v>385</v>
      </c>
      <c r="P69" s="118" t="s">
        <v>387</v>
      </c>
      <c r="Q69" s="38" t="s">
        <v>385</v>
      </c>
      <c r="R69" s="36" t="s">
        <v>385</v>
      </c>
      <c r="S69" s="36" t="s">
        <v>385</v>
      </c>
      <c r="T69" s="117" t="s">
        <v>387</v>
      </c>
      <c r="U69" s="36" t="s">
        <v>385</v>
      </c>
      <c r="V69" s="4" t="s">
        <v>13</v>
      </c>
      <c r="W69" s="8">
        <v>1</v>
      </c>
      <c r="X69" s="134"/>
      <c r="Y69" s="24" t="s">
        <v>220</v>
      </c>
      <c r="Z69" s="3" t="s">
        <v>221</v>
      </c>
      <c r="AA69" s="4" t="s">
        <v>558</v>
      </c>
      <c r="AB69" s="4" t="s">
        <v>493</v>
      </c>
      <c r="AC69" s="4" t="s">
        <v>477</v>
      </c>
      <c r="AD69" s="72" t="s">
        <v>386</v>
      </c>
      <c r="AE69" s="72" t="s">
        <v>386</v>
      </c>
      <c r="AF69" s="121" t="s">
        <v>388</v>
      </c>
      <c r="AG69" s="72" t="s">
        <v>386</v>
      </c>
      <c r="AH69" s="72" t="s">
        <v>386</v>
      </c>
      <c r="AI69" s="121" t="s">
        <v>388</v>
      </c>
      <c r="AJ69" s="72" t="s">
        <v>386</v>
      </c>
      <c r="AK69" s="72" t="s">
        <v>386</v>
      </c>
      <c r="AL69" s="121" t="s">
        <v>388</v>
      </c>
      <c r="AM69" s="38">
        <v>1</v>
      </c>
      <c r="AN69" s="134"/>
      <c r="AO69" s="119" t="s">
        <v>409</v>
      </c>
      <c r="AP69" s="119">
        <f t="shared" si="6"/>
        <v>0</v>
      </c>
    </row>
    <row r="70" spans="1:42" ht="45" x14ac:dyDescent="0.2">
      <c r="A70" s="8">
        <v>68</v>
      </c>
      <c r="B70" s="4" t="s">
        <v>44</v>
      </c>
      <c r="C70" s="196" t="s">
        <v>606</v>
      </c>
      <c r="D70" s="4" t="s">
        <v>80</v>
      </c>
      <c r="E70" s="25" t="s">
        <v>166</v>
      </c>
      <c r="F70" s="25" t="s">
        <v>490</v>
      </c>
      <c r="G70" s="24" t="s">
        <v>74</v>
      </c>
      <c r="H70" s="4" t="s">
        <v>551</v>
      </c>
      <c r="I70" s="116" t="s">
        <v>494</v>
      </c>
      <c r="J70" s="116" t="s">
        <v>473</v>
      </c>
      <c r="K70" s="36"/>
      <c r="L70" s="36"/>
      <c r="M70" s="36"/>
      <c r="N70" s="36"/>
      <c r="O70" s="117" t="s">
        <v>387</v>
      </c>
      <c r="P70" s="36" t="s">
        <v>385</v>
      </c>
      <c r="Q70" s="36" t="s">
        <v>385</v>
      </c>
      <c r="R70" s="36" t="s">
        <v>385</v>
      </c>
      <c r="S70" s="117" t="s">
        <v>387</v>
      </c>
      <c r="T70" s="36" t="s">
        <v>385</v>
      </c>
      <c r="U70" s="36" t="s">
        <v>385</v>
      </c>
      <c r="V70" s="4" t="s">
        <v>13</v>
      </c>
      <c r="W70" s="8">
        <v>1</v>
      </c>
      <c r="X70" s="134"/>
      <c r="Y70" s="24" t="s">
        <v>174</v>
      </c>
      <c r="Z70" s="3" t="s">
        <v>175</v>
      </c>
      <c r="AA70" s="4" t="s">
        <v>558</v>
      </c>
      <c r="AB70" s="4" t="s">
        <v>493</v>
      </c>
      <c r="AC70" s="4" t="s">
        <v>477</v>
      </c>
      <c r="AD70" s="72" t="s">
        <v>388</v>
      </c>
      <c r="AE70" s="72" t="s">
        <v>386</v>
      </c>
      <c r="AF70" s="121" t="s">
        <v>388</v>
      </c>
      <c r="AG70" s="72" t="s">
        <v>386</v>
      </c>
      <c r="AH70" s="72" t="s">
        <v>386</v>
      </c>
      <c r="AI70" s="121" t="s">
        <v>388</v>
      </c>
      <c r="AJ70" s="72" t="s">
        <v>386</v>
      </c>
      <c r="AK70" s="72" t="s">
        <v>386</v>
      </c>
      <c r="AL70" s="121" t="s">
        <v>388</v>
      </c>
      <c r="AM70" s="38">
        <v>1</v>
      </c>
      <c r="AN70" s="134"/>
      <c r="AO70" s="119" t="s">
        <v>405</v>
      </c>
      <c r="AP70" s="119">
        <f t="shared" si="6"/>
        <v>0</v>
      </c>
    </row>
    <row r="71" spans="1:42" ht="45" x14ac:dyDescent="0.2">
      <c r="A71" s="8">
        <v>69</v>
      </c>
      <c r="B71" s="4" t="s">
        <v>46</v>
      </c>
      <c r="C71" s="196" t="s">
        <v>606</v>
      </c>
      <c r="D71" s="4" t="s">
        <v>80</v>
      </c>
      <c r="E71" s="25" t="s">
        <v>167</v>
      </c>
      <c r="F71" s="3" t="s">
        <v>488</v>
      </c>
      <c r="G71" s="2" t="s">
        <v>60</v>
      </c>
      <c r="H71" s="4" t="s">
        <v>548</v>
      </c>
      <c r="I71" s="38" t="s">
        <v>466</v>
      </c>
      <c r="J71" s="38" t="s">
        <v>474</v>
      </c>
      <c r="K71" s="38"/>
      <c r="L71" s="38"/>
      <c r="M71" s="38"/>
      <c r="N71" s="38"/>
      <c r="O71" s="38"/>
      <c r="P71" s="38"/>
      <c r="Q71" s="38" t="s">
        <v>385</v>
      </c>
      <c r="R71" s="125"/>
      <c r="S71" s="38" t="s">
        <v>385</v>
      </c>
      <c r="T71" s="125"/>
      <c r="U71" s="38" t="s">
        <v>385</v>
      </c>
      <c r="V71" s="4" t="s">
        <v>13</v>
      </c>
      <c r="W71" s="8">
        <v>1</v>
      </c>
      <c r="X71" s="134"/>
      <c r="Y71" s="24" t="s">
        <v>210</v>
      </c>
      <c r="Z71" s="3" t="s">
        <v>211</v>
      </c>
      <c r="AA71" s="4" t="s">
        <v>555</v>
      </c>
      <c r="AB71" s="4" t="s">
        <v>476</v>
      </c>
      <c r="AC71" s="4" t="s">
        <v>477</v>
      </c>
      <c r="AD71" s="121" t="s">
        <v>390</v>
      </c>
      <c r="AE71" s="72"/>
      <c r="AF71" s="121" t="s">
        <v>388</v>
      </c>
      <c r="AG71" s="72"/>
      <c r="AH71" s="121" t="s">
        <v>388</v>
      </c>
      <c r="AI71" s="131"/>
      <c r="AJ71" s="121" t="s">
        <v>388</v>
      </c>
      <c r="AK71" s="131"/>
      <c r="AL71" s="121" t="s">
        <v>388</v>
      </c>
      <c r="AM71" s="38">
        <v>1</v>
      </c>
      <c r="AN71" s="134"/>
      <c r="AO71" s="119" t="s">
        <v>404</v>
      </c>
      <c r="AP71" s="119">
        <f t="shared" si="6"/>
        <v>0</v>
      </c>
    </row>
    <row r="72" spans="1:42" ht="45" x14ac:dyDescent="0.2">
      <c r="A72" s="8">
        <v>70</v>
      </c>
      <c r="B72" s="4" t="s">
        <v>44</v>
      </c>
      <c r="C72" s="196" t="s">
        <v>606</v>
      </c>
      <c r="D72" s="4" t="s">
        <v>80</v>
      </c>
      <c r="E72" s="25" t="s">
        <v>168</v>
      </c>
      <c r="F72" s="25" t="s">
        <v>490</v>
      </c>
      <c r="G72" s="24" t="s">
        <v>74</v>
      </c>
      <c r="H72" s="4" t="s">
        <v>551</v>
      </c>
      <c r="I72" s="116" t="s">
        <v>494</v>
      </c>
      <c r="J72" s="116" t="s">
        <v>473</v>
      </c>
      <c r="K72" s="36" t="s">
        <v>389</v>
      </c>
      <c r="L72" s="36"/>
      <c r="M72" s="36"/>
      <c r="N72" s="36" t="s">
        <v>385</v>
      </c>
      <c r="O72" s="117" t="s">
        <v>387</v>
      </c>
      <c r="P72" s="36" t="s">
        <v>385</v>
      </c>
      <c r="Q72" s="36" t="s">
        <v>385</v>
      </c>
      <c r="R72" s="36" t="s">
        <v>385</v>
      </c>
      <c r="S72" s="117" t="s">
        <v>387</v>
      </c>
      <c r="T72" s="36" t="s">
        <v>385</v>
      </c>
      <c r="U72" s="36" t="s">
        <v>385</v>
      </c>
      <c r="V72" s="4" t="s">
        <v>13</v>
      </c>
      <c r="W72" s="8">
        <v>1</v>
      </c>
      <c r="X72" s="134"/>
      <c r="Y72" s="24" t="s">
        <v>174</v>
      </c>
      <c r="Z72" s="3" t="s">
        <v>175</v>
      </c>
      <c r="AA72" s="4" t="s">
        <v>558</v>
      </c>
      <c r="AB72" s="4" t="s">
        <v>493</v>
      </c>
      <c r="AC72" s="4" t="s">
        <v>477</v>
      </c>
      <c r="AD72" s="72" t="s">
        <v>386</v>
      </c>
      <c r="AE72" s="72" t="s">
        <v>386</v>
      </c>
      <c r="AF72" s="121" t="s">
        <v>388</v>
      </c>
      <c r="AG72" s="72" t="s">
        <v>386</v>
      </c>
      <c r="AH72" s="72" t="s">
        <v>386</v>
      </c>
      <c r="AI72" s="121" t="s">
        <v>388</v>
      </c>
      <c r="AJ72" s="72" t="s">
        <v>386</v>
      </c>
      <c r="AK72" s="72" t="s">
        <v>386</v>
      </c>
      <c r="AL72" s="121" t="s">
        <v>388</v>
      </c>
      <c r="AM72" s="38">
        <v>1</v>
      </c>
      <c r="AN72" s="134"/>
      <c r="AO72" s="119" t="s">
        <v>405</v>
      </c>
      <c r="AP72" s="119">
        <f t="shared" si="6"/>
        <v>0</v>
      </c>
    </row>
    <row r="73" spans="1:42" ht="45" x14ac:dyDescent="0.2">
      <c r="A73" s="8">
        <v>71</v>
      </c>
      <c r="B73" s="4" t="s">
        <v>46</v>
      </c>
      <c r="C73" s="196" t="s">
        <v>606</v>
      </c>
      <c r="D73" s="4" t="s">
        <v>80</v>
      </c>
      <c r="E73" s="25" t="s">
        <v>169</v>
      </c>
      <c r="F73" s="3" t="s">
        <v>488</v>
      </c>
      <c r="G73" s="2" t="s">
        <v>60</v>
      </c>
      <c r="H73" s="4" t="s">
        <v>548</v>
      </c>
      <c r="I73" s="38" t="s">
        <v>466</v>
      </c>
      <c r="J73" s="38" t="s">
        <v>474</v>
      </c>
      <c r="K73" s="38"/>
      <c r="L73" s="38"/>
      <c r="M73" s="38"/>
      <c r="N73" s="38"/>
      <c r="O73" s="38"/>
      <c r="P73" s="38"/>
      <c r="Q73" s="38" t="s">
        <v>385</v>
      </c>
      <c r="R73" s="125"/>
      <c r="S73" s="38" t="s">
        <v>385</v>
      </c>
      <c r="T73" s="125"/>
      <c r="U73" s="38" t="s">
        <v>385</v>
      </c>
      <c r="V73" s="4" t="s">
        <v>13</v>
      </c>
      <c r="W73" s="8">
        <v>1</v>
      </c>
      <c r="X73" s="134"/>
      <c r="Y73" s="123" t="s">
        <v>212</v>
      </c>
      <c r="Z73" s="30" t="s">
        <v>176</v>
      </c>
      <c r="AA73" s="124" t="s">
        <v>555</v>
      </c>
      <c r="AB73" s="124" t="s">
        <v>476</v>
      </c>
      <c r="AC73" s="4" t="s">
        <v>477</v>
      </c>
      <c r="AD73" s="72" t="s">
        <v>390</v>
      </c>
      <c r="AE73" s="72"/>
      <c r="AF73" s="72" t="s">
        <v>388</v>
      </c>
      <c r="AG73" s="72" t="s">
        <v>388</v>
      </c>
      <c r="AH73" s="72"/>
      <c r="AI73" s="121" t="s">
        <v>388</v>
      </c>
      <c r="AJ73" s="131"/>
      <c r="AK73" s="121" t="s">
        <v>388</v>
      </c>
      <c r="AL73" s="131"/>
      <c r="AM73" s="125">
        <v>1</v>
      </c>
      <c r="AN73" s="152"/>
      <c r="AO73" s="29" t="s">
        <v>409</v>
      </c>
      <c r="AP73" s="119">
        <f>(W73*X73)</f>
        <v>0</v>
      </c>
    </row>
    <row r="74" spans="1:42" ht="45" x14ac:dyDescent="0.2">
      <c r="A74" s="8">
        <v>72</v>
      </c>
      <c r="B74" s="4" t="s">
        <v>46</v>
      </c>
      <c r="C74" s="196" t="s">
        <v>606</v>
      </c>
      <c r="D74" s="4" t="s">
        <v>80</v>
      </c>
      <c r="E74" s="25" t="s">
        <v>170</v>
      </c>
      <c r="F74" s="3" t="s">
        <v>488</v>
      </c>
      <c r="G74" s="2" t="s">
        <v>60</v>
      </c>
      <c r="H74" s="4" t="s">
        <v>548</v>
      </c>
      <c r="I74" s="38" t="s">
        <v>466</v>
      </c>
      <c r="J74" s="38" t="s">
        <v>474</v>
      </c>
      <c r="K74" s="38"/>
      <c r="L74" s="38"/>
      <c r="M74" s="38"/>
      <c r="N74" s="38"/>
      <c r="O74" s="38"/>
      <c r="P74" s="38"/>
      <c r="Q74" s="38" t="s">
        <v>385</v>
      </c>
      <c r="R74" s="125"/>
      <c r="S74" s="38" t="s">
        <v>385</v>
      </c>
      <c r="T74" s="125"/>
      <c r="U74" s="38" t="s">
        <v>385</v>
      </c>
      <c r="V74" s="4" t="s">
        <v>13</v>
      </c>
      <c r="W74" s="8">
        <v>1</v>
      </c>
      <c r="X74" s="134"/>
      <c r="Y74" s="24" t="s">
        <v>210</v>
      </c>
      <c r="Z74" s="3" t="s">
        <v>211</v>
      </c>
      <c r="AA74" s="4" t="s">
        <v>555</v>
      </c>
      <c r="AB74" s="4" t="s">
        <v>476</v>
      </c>
      <c r="AC74" s="4" t="s">
        <v>477</v>
      </c>
      <c r="AD74" s="121" t="s">
        <v>390</v>
      </c>
      <c r="AE74" s="72"/>
      <c r="AF74" s="121" t="s">
        <v>388</v>
      </c>
      <c r="AG74" s="72"/>
      <c r="AH74" s="121" t="s">
        <v>388</v>
      </c>
      <c r="AI74" s="131"/>
      <c r="AJ74" s="121" t="s">
        <v>388</v>
      </c>
      <c r="AK74" s="131"/>
      <c r="AL74" s="121" t="s">
        <v>388</v>
      </c>
      <c r="AM74" s="38">
        <v>1</v>
      </c>
      <c r="AN74" s="134"/>
      <c r="AO74" s="119" t="s">
        <v>404</v>
      </c>
      <c r="AP74" s="119">
        <f t="shared" si="6"/>
        <v>0</v>
      </c>
    </row>
    <row r="75" spans="1:42" ht="45" x14ac:dyDescent="0.2">
      <c r="A75" s="8">
        <v>73</v>
      </c>
      <c r="B75" s="4" t="s">
        <v>44</v>
      </c>
      <c r="C75" s="196" t="s">
        <v>606</v>
      </c>
      <c r="D75" s="4" t="s">
        <v>80</v>
      </c>
      <c r="E75" s="25" t="s">
        <v>171</v>
      </c>
      <c r="F75" s="25" t="s">
        <v>490</v>
      </c>
      <c r="G75" s="24" t="s">
        <v>74</v>
      </c>
      <c r="H75" s="4" t="s">
        <v>551</v>
      </c>
      <c r="I75" s="116" t="s">
        <v>494</v>
      </c>
      <c r="J75" s="116" t="s">
        <v>473</v>
      </c>
      <c r="K75" s="36" t="s">
        <v>389</v>
      </c>
      <c r="L75" s="36"/>
      <c r="M75" s="36"/>
      <c r="N75" s="36" t="s">
        <v>385</v>
      </c>
      <c r="O75" s="117" t="s">
        <v>387</v>
      </c>
      <c r="P75" s="36" t="s">
        <v>385</v>
      </c>
      <c r="Q75" s="36" t="s">
        <v>385</v>
      </c>
      <c r="R75" s="36" t="s">
        <v>385</v>
      </c>
      <c r="S75" s="117" t="s">
        <v>387</v>
      </c>
      <c r="T75" s="36" t="s">
        <v>385</v>
      </c>
      <c r="U75" s="36" t="s">
        <v>385</v>
      </c>
      <c r="V75" s="4" t="s">
        <v>13</v>
      </c>
      <c r="W75" s="8">
        <v>1</v>
      </c>
      <c r="X75" s="134"/>
      <c r="Y75" s="24" t="s">
        <v>174</v>
      </c>
      <c r="Z75" s="3" t="s">
        <v>176</v>
      </c>
      <c r="AA75" s="4" t="s">
        <v>558</v>
      </c>
      <c r="AB75" s="4" t="s">
        <v>493</v>
      </c>
      <c r="AC75" s="4" t="s">
        <v>477</v>
      </c>
      <c r="AD75" s="72" t="s">
        <v>386</v>
      </c>
      <c r="AE75" s="72" t="s">
        <v>386</v>
      </c>
      <c r="AF75" s="121" t="s">
        <v>388</v>
      </c>
      <c r="AG75" s="72" t="s">
        <v>386</v>
      </c>
      <c r="AH75" s="72" t="s">
        <v>386</v>
      </c>
      <c r="AI75" s="121" t="s">
        <v>388</v>
      </c>
      <c r="AJ75" s="72" t="s">
        <v>386</v>
      </c>
      <c r="AK75" s="72" t="s">
        <v>386</v>
      </c>
      <c r="AL75" s="121" t="s">
        <v>388</v>
      </c>
      <c r="AM75" s="38">
        <v>1</v>
      </c>
      <c r="AN75" s="134"/>
      <c r="AO75" s="119" t="s">
        <v>405</v>
      </c>
      <c r="AP75" s="119">
        <f t="shared" si="6"/>
        <v>0</v>
      </c>
    </row>
    <row r="76" spans="1:42" ht="45" x14ac:dyDescent="0.2">
      <c r="A76" s="8">
        <v>74</v>
      </c>
      <c r="B76" s="4" t="s">
        <v>46</v>
      </c>
      <c r="C76" s="196" t="s">
        <v>606</v>
      </c>
      <c r="D76" s="4" t="s">
        <v>80</v>
      </c>
      <c r="E76" s="25" t="s">
        <v>172</v>
      </c>
      <c r="F76" s="25" t="s">
        <v>490</v>
      </c>
      <c r="G76" s="2" t="s">
        <v>74</v>
      </c>
      <c r="H76" s="4" t="s">
        <v>551</v>
      </c>
      <c r="I76" s="116" t="s">
        <v>494</v>
      </c>
      <c r="J76" s="116" t="s">
        <v>473</v>
      </c>
      <c r="K76" s="38"/>
      <c r="L76" s="38"/>
      <c r="M76" s="38"/>
      <c r="N76" s="38"/>
      <c r="O76" s="38" t="s">
        <v>385</v>
      </c>
      <c r="P76" s="117" t="s">
        <v>387</v>
      </c>
      <c r="Q76" s="36" t="s">
        <v>385</v>
      </c>
      <c r="R76" s="36" t="s">
        <v>385</v>
      </c>
      <c r="S76" s="36" t="s">
        <v>385</v>
      </c>
      <c r="T76" s="117" t="s">
        <v>387</v>
      </c>
      <c r="U76" s="36" t="s">
        <v>385</v>
      </c>
      <c r="V76" s="4" t="s">
        <v>13</v>
      </c>
      <c r="W76" s="8">
        <v>1</v>
      </c>
      <c r="X76" s="134"/>
      <c r="Y76" s="24" t="s">
        <v>177</v>
      </c>
      <c r="Z76" s="3" t="s">
        <v>178</v>
      </c>
      <c r="AA76" s="4" t="s">
        <v>558</v>
      </c>
      <c r="AB76" s="4" t="s">
        <v>493</v>
      </c>
      <c r="AC76" s="4" t="s">
        <v>477</v>
      </c>
      <c r="AD76" s="72" t="s">
        <v>386</v>
      </c>
      <c r="AE76" s="72" t="s">
        <v>386</v>
      </c>
      <c r="AF76" s="121" t="s">
        <v>388</v>
      </c>
      <c r="AG76" s="72" t="s">
        <v>386</v>
      </c>
      <c r="AH76" s="72" t="s">
        <v>386</v>
      </c>
      <c r="AI76" s="121" t="s">
        <v>388</v>
      </c>
      <c r="AJ76" s="72" t="s">
        <v>386</v>
      </c>
      <c r="AK76" s="72" t="s">
        <v>386</v>
      </c>
      <c r="AL76" s="121" t="s">
        <v>388</v>
      </c>
      <c r="AM76" s="38">
        <v>1</v>
      </c>
      <c r="AN76" s="134"/>
      <c r="AO76" s="119" t="s">
        <v>409</v>
      </c>
      <c r="AP76" s="119">
        <f t="shared" si="6"/>
        <v>0</v>
      </c>
    </row>
    <row r="77" spans="1:42" ht="45" x14ac:dyDescent="0.2">
      <c r="A77" s="8">
        <v>75</v>
      </c>
      <c r="B77" s="4" t="s">
        <v>46</v>
      </c>
      <c r="C77" s="196" t="s">
        <v>606</v>
      </c>
      <c r="D77" s="4" t="s">
        <v>80</v>
      </c>
      <c r="E77" s="25" t="s">
        <v>173</v>
      </c>
      <c r="F77" s="3" t="s">
        <v>488</v>
      </c>
      <c r="G77" s="2" t="s">
        <v>60</v>
      </c>
      <c r="H77" s="4" t="s">
        <v>548</v>
      </c>
      <c r="I77" s="38" t="s">
        <v>466</v>
      </c>
      <c r="J77" s="38" t="s">
        <v>474</v>
      </c>
      <c r="K77" s="38"/>
      <c r="L77" s="38"/>
      <c r="M77" s="38"/>
      <c r="N77" s="38"/>
      <c r="O77" s="38"/>
      <c r="P77" s="38"/>
      <c r="Q77" s="38" t="s">
        <v>385</v>
      </c>
      <c r="R77" s="125"/>
      <c r="S77" s="38" t="s">
        <v>385</v>
      </c>
      <c r="T77" s="125"/>
      <c r="U77" s="38" t="s">
        <v>385</v>
      </c>
      <c r="V77" s="4" t="s">
        <v>13</v>
      </c>
      <c r="W77" s="8">
        <v>1</v>
      </c>
      <c r="X77" s="134"/>
      <c r="Y77" s="24" t="s">
        <v>212</v>
      </c>
      <c r="Z77" s="3" t="s">
        <v>176</v>
      </c>
      <c r="AA77" s="4" t="s">
        <v>555</v>
      </c>
      <c r="AB77" s="4" t="s">
        <v>476</v>
      </c>
      <c r="AC77" s="4" t="s">
        <v>477</v>
      </c>
      <c r="AD77" s="72" t="s">
        <v>390</v>
      </c>
      <c r="AE77" s="72"/>
      <c r="AF77" s="72" t="s">
        <v>388</v>
      </c>
      <c r="AG77" s="72" t="s">
        <v>388</v>
      </c>
      <c r="AH77" s="72"/>
      <c r="AI77" s="121" t="s">
        <v>388</v>
      </c>
      <c r="AJ77" s="131"/>
      <c r="AK77" s="121" t="s">
        <v>388</v>
      </c>
      <c r="AL77" s="121" t="s">
        <v>388</v>
      </c>
      <c r="AM77" s="38">
        <v>1</v>
      </c>
      <c r="AN77" s="134"/>
      <c r="AO77" s="119" t="s">
        <v>409</v>
      </c>
      <c r="AP77" s="119">
        <f t="shared" si="6"/>
        <v>0</v>
      </c>
    </row>
    <row r="78" spans="1:42" ht="45" x14ac:dyDescent="0.2">
      <c r="A78" s="8">
        <v>76</v>
      </c>
      <c r="B78" s="4" t="s">
        <v>46</v>
      </c>
      <c r="C78" s="196" t="s">
        <v>606</v>
      </c>
      <c r="D78" s="4" t="s">
        <v>80</v>
      </c>
      <c r="E78" s="25" t="s">
        <v>300</v>
      </c>
      <c r="F78" s="122"/>
      <c r="G78" s="123"/>
      <c r="H78" s="124"/>
      <c r="I78" s="125"/>
      <c r="J78" s="125"/>
      <c r="K78" s="125"/>
      <c r="L78" s="125"/>
      <c r="M78" s="125"/>
      <c r="N78" s="125"/>
      <c r="O78" s="125"/>
      <c r="P78" s="125"/>
      <c r="Q78" s="125"/>
      <c r="R78" s="125"/>
      <c r="S78" s="125"/>
      <c r="T78" s="125"/>
      <c r="U78" s="125"/>
      <c r="V78" s="124"/>
      <c r="W78" s="31"/>
      <c r="X78" s="152"/>
      <c r="Y78" s="24" t="s">
        <v>179</v>
      </c>
      <c r="Z78" s="3" t="s">
        <v>152</v>
      </c>
      <c r="AA78" s="4" t="s">
        <v>559</v>
      </c>
      <c r="AB78" s="4" t="s">
        <v>493</v>
      </c>
      <c r="AC78" s="4" t="s">
        <v>477</v>
      </c>
      <c r="AD78" s="121" t="s">
        <v>388</v>
      </c>
      <c r="AE78" s="121" t="s">
        <v>388</v>
      </c>
      <c r="AF78" s="72" t="s">
        <v>386</v>
      </c>
      <c r="AG78" s="72" t="s">
        <v>386</v>
      </c>
      <c r="AH78" s="121" t="s">
        <v>388</v>
      </c>
      <c r="AI78" s="72" t="s">
        <v>386</v>
      </c>
      <c r="AJ78" s="72" t="s">
        <v>386</v>
      </c>
      <c r="AK78" s="121" t="s">
        <v>388</v>
      </c>
      <c r="AL78" s="72" t="s">
        <v>386</v>
      </c>
      <c r="AM78" s="38">
        <v>1</v>
      </c>
      <c r="AN78" s="134"/>
      <c r="AO78" s="119" t="s">
        <v>409</v>
      </c>
      <c r="AP78" s="119">
        <f>(AM78*AN78)</f>
        <v>0</v>
      </c>
    </row>
    <row r="79" spans="1:42" ht="45" x14ac:dyDescent="0.2">
      <c r="A79" s="8">
        <v>77</v>
      </c>
      <c r="B79" s="4" t="s">
        <v>46</v>
      </c>
      <c r="C79" s="196" t="s">
        <v>606</v>
      </c>
      <c r="D79" s="4" t="s">
        <v>80</v>
      </c>
      <c r="E79" s="25" t="s">
        <v>301</v>
      </c>
      <c r="F79" s="122"/>
      <c r="G79" s="123"/>
      <c r="H79" s="124"/>
      <c r="I79" s="125"/>
      <c r="J79" s="125"/>
      <c r="K79" s="125"/>
      <c r="L79" s="125"/>
      <c r="M79" s="125"/>
      <c r="N79" s="125"/>
      <c r="O79" s="125"/>
      <c r="P79" s="125"/>
      <c r="Q79" s="125"/>
      <c r="R79" s="125"/>
      <c r="S79" s="125"/>
      <c r="T79" s="125"/>
      <c r="U79" s="125"/>
      <c r="V79" s="124"/>
      <c r="W79" s="31"/>
      <c r="X79" s="152"/>
      <c r="Y79" s="24" t="s">
        <v>179</v>
      </c>
      <c r="Z79" s="3" t="s">
        <v>152</v>
      </c>
      <c r="AA79" s="4" t="s">
        <v>559</v>
      </c>
      <c r="AB79" s="4" t="s">
        <v>493</v>
      </c>
      <c r="AC79" s="4" t="s">
        <v>477</v>
      </c>
      <c r="AD79" s="121" t="s">
        <v>388</v>
      </c>
      <c r="AE79" s="121" t="s">
        <v>388</v>
      </c>
      <c r="AF79" s="72" t="s">
        <v>386</v>
      </c>
      <c r="AG79" s="72" t="s">
        <v>386</v>
      </c>
      <c r="AH79" s="121" t="s">
        <v>388</v>
      </c>
      <c r="AI79" s="72" t="s">
        <v>386</v>
      </c>
      <c r="AJ79" s="72" t="s">
        <v>386</v>
      </c>
      <c r="AK79" s="121" t="s">
        <v>388</v>
      </c>
      <c r="AL79" s="72" t="s">
        <v>386</v>
      </c>
      <c r="AM79" s="38">
        <v>1</v>
      </c>
      <c r="AN79" s="134"/>
      <c r="AO79" s="119" t="s">
        <v>409</v>
      </c>
      <c r="AP79" s="119">
        <f>(AM79*AN79)</f>
        <v>0</v>
      </c>
    </row>
    <row r="80" spans="1:42" ht="45" x14ac:dyDescent="0.2">
      <c r="A80" s="8">
        <v>78</v>
      </c>
      <c r="B80" s="4" t="s">
        <v>44</v>
      </c>
      <c r="C80" s="196" t="s">
        <v>606</v>
      </c>
      <c r="D80" s="4" t="s">
        <v>87</v>
      </c>
      <c r="E80" s="25" t="s">
        <v>180</v>
      </c>
      <c r="F80" s="25" t="s">
        <v>489</v>
      </c>
      <c r="G80" s="24" t="s">
        <v>83</v>
      </c>
      <c r="H80" s="19" t="s">
        <v>553</v>
      </c>
      <c r="I80" s="116" t="s">
        <v>494</v>
      </c>
      <c r="J80" s="116" t="s">
        <v>473</v>
      </c>
      <c r="K80" s="36" t="s">
        <v>387</v>
      </c>
      <c r="L80" s="36"/>
      <c r="M80" s="36"/>
      <c r="N80" s="36"/>
      <c r="O80" s="36" t="s">
        <v>385</v>
      </c>
      <c r="P80" s="38" t="s">
        <v>385</v>
      </c>
      <c r="Q80" s="118" t="s">
        <v>387</v>
      </c>
      <c r="R80" s="36" t="s">
        <v>385</v>
      </c>
      <c r="S80" s="36" t="s">
        <v>385</v>
      </c>
      <c r="T80" s="36" t="s">
        <v>385</v>
      </c>
      <c r="U80" s="117" t="s">
        <v>387</v>
      </c>
      <c r="V80" s="4" t="s">
        <v>13</v>
      </c>
      <c r="W80" s="8">
        <v>1</v>
      </c>
      <c r="X80" s="134"/>
      <c r="Y80" s="24" t="s">
        <v>187</v>
      </c>
      <c r="Z80" s="3" t="s">
        <v>79</v>
      </c>
      <c r="AA80" s="4" t="s">
        <v>558</v>
      </c>
      <c r="AB80" s="4" t="s">
        <v>493</v>
      </c>
      <c r="AC80" s="4" t="s">
        <v>477</v>
      </c>
      <c r="AD80" s="72" t="s">
        <v>386</v>
      </c>
      <c r="AE80" s="72" t="s">
        <v>386</v>
      </c>
      <c r="AF80" s="121" t="s">
        <v>388</v>
      </c>
      <c r="AG80" s="72" t="s">
        <v>386</v>
      </c>
      <c r="AH80" s="72" t="s">
        <v>386</v>
      </c>
      <c r="AI80" s="121" t="s">
        <v>388</v>
      </c>
      <c r="AJ80" s="72" t="s">
        <v>386</v>
      </c>
      <c r="AK80" s="72" t="s">
        <v>386</v>
      </c>
      <c r="AL80" s="121" t="s">
        <v>388</v>
      </c>
      <c r="AM80" s="38">
        <v>1</v>
      </c>
      <c r="AN80" s="134"/>
      <c r="AO80" s="119" t="s">
        <v>405</v>
      </c>
      <c r="AP80" s="119">
        <f t="shared" si="6"/>
        <v>0</v>
      </c>
    </row>
    <row r="81" spans="1:42" ht="45" x14ac:dyDescent="0.2">
      <c r="A81" s="8">
        <v>79</v>
      </c>
      <c r="B81" s="4" t="s">
        <v>46</v>
      </c>
      <c r="C81" s="196" t="s">
        <v>606</v>
      </c>
      <c r="D81" s="4" t="s">
        <v>87</v>
      </c>
      <c r="E81" s="25" t="s">
        <v>181</v>
      </c>
      <c r="F81" s="25" t="s">
        <v>490</v>
      </c>
      <c r="G81" s="2" t="s">
        <v>90</v>
      </c>
      <c r="H81" s="19" t="s">
        <v>552</v>
      </c>
      <c r="I81" s="116" t="s">
        <v>494</v>
      </c>
      <c r="J81" s="116" t="s">
        <v>473</v>
      </c>
      <c r="K81" s="38"/>
      <c r="L81" s="38"/>
      <c r="M81" s="38"/>
      <c r="N81" s="38"/>
      <c r="O81" s="38" t="s">
        <v>385</v>
      </c>
      <c r="P81" s="118" t="s">
        <v>385</v>
      </c>
      <c r="Q81" s="38" t="s">
        <v>387</v>
      </c>
      <c r="R81" s="36" t="s">
        <v>385</v>
      </c>
      <c r="S81" s="36" t="s">
        <v>385</v>
      </c>
      <c r="T81" s="117" t="s">
        <v>387</v>
      </c>
      <c r="U81" s="36" t="s">
        <v>385</v>
      </c>
      <c r="V81" s="4" t="s">
        <v>13</v>
      </c>
      <c r="W81" s="8">
        <v>1</v>
      </c>
      <c r="X81" s="134"/>
      <c r="Y81" s="24" t="s">
        <v>410</v>
      </c>
      <c r="Z81" s="3" t="s">
        <v>188</v>
      </c>
      <c r="AA81" s="4" t="s">
        <v>558</v>
      </c>
      <c r="AB81" s="4" t="s">
        <v>493</v>
      </c>
      <c r="AC81" s="4" t="s">
        <v>477</v>
      </c>
      <c r="AD81" s="72" t="s">
        <v>386</v>
      </c>
      <c r="AE81" s="72" t="s">
        <v>386</v>
      </c>
      <c r="AF81" s="121" t="s">
        <v>388</v>
      </c>
      <c r="AG81" s="72" t="s">
        <v>386</v>
      </c>
      <c r="AH81" s="72" t="s">
        <v>386</v>
      </c>
      <c r="AI81" s="121" t="s">
        <v>388</v>
      </c>
      <c r="AJ81" s="72" t="s">
        <v>386</v>
      </c>
      <c r="AK81" s="72" t="s">
        <v>386</v>
      </c>
      <c r="AL81" s="121" t="s">
        <v>388</v>
      </c>
      <c r="AM81" s="38">
        <v>1</v>
      </c>
      <c r="AN81" s="134"/>
      <c r="AO81" s="119" t="s">
        <v>409</v>
      </c>
      <c r="AP81" s="119">
        <f t="shared" si="6"/>
        <v>0</v>
      </c>
    </row>
    <row r="82" spans="1:42" ht="45" x14ac:dyDescent="0.2">
      <c r="A82" s="8">
        <v>80</v>
      </c>
      <c r="B82" s="4" t="s">
        <v>44</v>
      </c>
      <c r="C82" s="196" t="s">
        <v>606</v>
      </c>
      <c r="D82" s="4" t="s">
        <v>87</v>
      </c>
      <c r="E82" s="25" t="s">
        <v>182</v>
      </c>
      <c r="F82" s="25" t="s">
        <v>489</v>
      </c>
      <c r="G82" s="24" t="s">
        <v>83</v>
      </c>
      <c r="H82" s="19" t="s">
        <v>574</v>
      </c>
      <c r="I82" s="116" t="s">
        <v>494</v>
      </c>
      <c r="J82" s="116" t="s">
        <v>473</v>
      </c>
      <c r="K82" s="36" t="s">
        <v>385</v>
      </c>
      <c r="L82" s="36"/>
      <c r="M82" s="36"/>
      <c r="N82" s="36" t="s">
        <v>385</v>
      </c>
      <c r="O82" s="117" t="s">
        <v>387</v>
      </c>
      <c r="P82" s="36" t="s">
        <v>385</v>
      </c>
      <c r="Q82" s="36" t="s">
        <v>385</v>
      </c>
      <c r="R82" s="36" t="s">
        <v>385</v>
      </c>
      <c r="S82" s="117" t="s">
        <v>387</v>
      </c>
      <c r="T82" s="36" t="s">
        <v>385</v>
      </c>
      <c r="U82" s="36" t="s">
        <v>385</v>
      </c>
      <c r="V82" s="4" t="s">
        <v>13</v>
      </c>
      <c r="W82" s="8">
        <v>1</v>
      </c>
      <c r="X82" s="134"/>
      <c r="Y82" s="24" t="s">
        <v>189</v>
      </c>
      <c r="Z82" s="3" t="s">
        <v>79</v>
      </c>
      <c r="AA82" s="4" t="s">
        <v>559</v>
      </c>
      <c r="AB82" s="4" t="s">
        <v>493</v>
      </c>
      <c r="AC82" s="4" t="s">
        <v>477</v>
      </c>
      <c r="AD82" s="121" t="s">
        <v>388</v>
      </c>
      <c r="AE82" s="72" t="s">
        <v>386</v>
      </c>
      <c r="AF82" s="72" t="s">
        <v>386</v>
      </c>
      <c r="AG82" s="121" t="s">
        <v>388</v>
      </c>
      <c r="AH82" s="72" t="s">
        <v>386</v>
      </c>
      <c r="AI82" s="72" t="s">
        <v>386</v>
      </c>
      <c r="AJ82" s="121" t="s">
        <v>388</v>
      </c>
      <c r="AK82" s="72" t="s">
        <v>386</v>
      </c>
      <c r="AL82" s="72" t="s">
        <v>386</v>
      </c>
      <c r="AM82" s="38">
        <v>1</v>
      </c>
      <c r="AN82" s="134"/>
      <c r="AO82" s="119" t="s">
        <v>405</v>
      </c>
      <c r="AP82" s="119">
        <f t="shared" si="6"/>
        <v>0</v>
      </c>
    </row>
    <row r="83" spans="1:42" ht="45" x14ac:dyDescent="0.2">
      <c r="A83" s="8">
        <v>81</v>
      </c>
      <c r="B83" s="4" t="s">
        <v>44</v>
      </c>
      <c r="C83" s="196" t="s">
        <v>606</v>
      </c>
      <c r="D83" s="4" t="s">
        <v>87</v>
      </c>
      <c r="E83" s="25" t="s">
        <v>183</v>
      </c>
      <c r="F83" s="25" t="s">
        <v>489</v>
      </c>
      <c r="G83" s="24" t="s">
        <v>83</v>
      </c>
      <c r="H83" s="19" t="s">
        <v>574</v>
      </c>
      <c r="I83" s="116" t="s">
        <v>494</v>
      </c>
      <c r="J83" s="116" t="s">
        <v>473</v>
      </c>
      <c r="K83" s="36" t="s">
        <v>389</v>
      </c>
      <c r="L83" s="36"/>
      <c r="M83" s="36"/>
      <c r="N83" s="36" t="s">
        <v>385</v>
      </c>
      <c r="O83" s="117" t="s">
        <v>387</v>
      </c>
      <c r="P83" s="36" t="s">
        <v>385</v>
      </c>
      <c r="Q83" s="36" t="s">
        <v>385</v>
      </c>
      <c r="R83" s="36" t="s">
        <v>385</v>
      </c>
      <c r="S83" s="117" t="s">
        <v>387</v>
      </c>
      <c r="T83" s="36" t="s">
        <v>385</v>
      </c>
      <c r="U83" s="36" t="s">
        <v>385</v>
      </c>
      <c r="V83" s="4" t="s">
        <v>13</v>
      </c>
      <c r="W83" s="8">
        <v>1</v>
      </c>
      <c r="X83" s="134"/>
      <c r="Y83" s="24" t="s">
        <v>190</v>
      </c>
      <c r="Z83" s="3" t="s">
        <v>191</v>
      </c>
      <c r="AA83" s="4" t="s">
        <v>559</v>
      </c>
      <c r="AB83" s="4" t="s">
        <v>493</v>
      </c>
      <c r="AC83" s="4" t="s">
        <v>477</v>
      </c>
      <c r="AD83" s="72" t="s">
        <v>386</v>
      </c>
      <c r="AE83" s="121" t="s">
        <v>388</v>
      </c>
      <c r="AF83" s="72" t="s">
        <v>386</v>
      </c>
      <c r="AG83" s="72" t="s">
        <v>386</v>
      </c>
      <c r="AH83" s="121" t="s">
        <v>388</v>
      </c>
      <c r="AI83" s="72" t="s">
        <v>386</v>
      </c>
      <c r="AJ83" s="72" t="s">
        <v>386</v>
      </c>
      <c r="AK83" s="121" t="s">
        <v>388</v>
      </c>
      <c r="AL83" s="72" t="s">
        <v>386</v>
      </c>
      <c r="AM83" s="38">
        <v>1</v>
      </c>
      <c r="AN83" s="134"/>
      <c r="AO83" s="119" t="s">
        <v>405</v>
      </c>
      <c r="AP83" s="119">
        <f t="shared" si="6"/>
        <v>0</v>
      </c>
    </row>
    <row r="84" spans="1:42" ht="45" x14ac:dyDescent="0.2">
      <c r="A84" s="8">
        <v>82</v>
      </c>
      <c r="B84" s="4" t="s">
        <v>46</v>
      </c>
      <c r="C84" s="196" t="s">
        <v>606</v>
      </c>
      <c r="D84" s="4" t="s">
        <v>87</v>
      </c>
      <c r="E84" s="25" t="s">
        <v>184</v>
      </c>
      <c r="F84" s="3" t="s">
        <v>488</v>
      </c>
      <c r="G84" s="2" t="s">
        <v>60</v>
      </c>
      <c r="H84" s="4" t="s">
        <v>548</v>
      </c>
      <c r="I84" s="38" t="s">
        <v>466</v>
      </c>
      <c r="J84" s="38" t="s">
        <v>474</v>
      </c>
      <c r="K84" s="38"/>
      <c r="L84" s="38"/>
      <c r="M84" s="38"/>
      <c r="N84" s="38"/>
      <c r="O84" s="38"/>
      <c r="P84" s="38"/>
      <c r="Q84" s="38" t="s">
        <v>385</v>
      </c>
      <c r="R84" s="125"/>
      <c r="S84" s="38" t="s">
        <v>385</v>
      </c>
      <c r="T84" s="125"/>
      <c r="U84" s="38" t="s">
        <v>385</v>
      </c>
      <c r="V84" s="4" t="s">
        <v>13</v>
      </c>
      <c r="W84" s="8">
        <v>1</v>
      </c>
      <c r="X84" s="134"/>
      <c r="Y84" s="24" t="s">
        <v>210</v>
      </c>
      <c r="Z84" s="3" t="s">
        <v>211</v>
      </c>
      <c r="AA84" s="4" t="s">
        <v>555</v>
      </c>
      <c r="AB84" s="4" t="s">
        <v>476</v>
      </c>
      <c r="AC84" s="4" t="s">
        <v>477</v>
      </c>
      <c r="AD84" s="121" t="s">
        <v>390</v>
      </c>
      <c r="AE84" s="72"/>
      <c r="AF84" s="121" t="s">
        <v>388</v>
      </c>
      <c r="AG84" s="72"/>
      <c r="AH84" s="121" t="s">
        <v>388</v>
      </c>
      <c r="AI84" s="131"/>
      <c r="AJ84" s="121" t="s">
        <v>388</v>
      </c>
      <c r="AK84" s="131"/>
      <c r="AL84" s="121" t="s">
        <v>388</v>
      </c>
      <c r="AM84" s="38">
        <v>1</v>
      </c>
      <c r="AN84" s="134"/>
      <c r="AO84" s="119" t="s">
        <v>404</v>
      </c>
      <c r="AP84" s="119">
        <f t="shared" si="6"/>
        <v>0</v>
      </c>
    </row>
    <row r="85" spans="1:42" ht="45" x14ac:dyDescent="0.2">
      <c r="A85" s="8">
        <v>83</v>
      </c>
      <c r="B85" s="4" t="s">
        <v>46</v>
      </c>
      <c r="C85" s="196" t="s">
        <v>606</v>
      </c>
      <c r="D85" s="4" t="s">
        <v>87</v>
      </c>
      <c r="E85" s="25" t="s">
        <v>169</v>
      </c>
      <c r="F85" s="3" t="s">
        <v>488</v>
      </c>
      <c r="G85" s="2" t="s">
        <v>60</v>
      </c>
      <c r="H85" s="4" t="s">
        <v>548</v>
      </c>
      <c r="I85" s="38" t="s">
        <v>466</v>
      </c>
      <c r="J85" s="38" t="s">
        <v>474</v>
      </c>
      <c r="K85" s="38"/>
      <c r="L85" s="38"/>
      <c r="M85" s="38"/>
      <c r="N85" s="38"/>
      <c r="O85" s="38"/>
      <c r="P85" s="38"/>
      <c r="Q85" s="38" t="s">
        <v>385</v>
      </c>
      <c r="R85" s="125"/>
      <c r="S85" s="38" t="s">
        <v>385</v>
      </c>
      <c r="T85" s="125"/>
      <c r="U85" s="38" t="s">
        <v>385</v>
      </c>
      <c r="V85" s="4" t="s">
        <v>13</v>
      </c>
      <c r="W85" s="8">
        <v>1</v>
      </c>
      <c r="X85" s="134"/>
      <c r="Y85" s="123" t="s">
        <v>212</v>
      </c>
      <c r="Z85" s="30" t="s">
        <v>176</v>
      </c>
      <c r="AA85" s="124" t="s">
        <v>555</v>
      </c>
      <c r="AB85" s="124" t="s">
        <v>476</v>
      </c>
      <c r="AC85" s="4" t="s">
        <v>477</v>
      </c>
      <c r="AD85" s="72" t="s">
        <v>390</v>
      </c>
      <c r="AE85" s="72"/>
      <c r="AF85" s="72" t="s">
        <v>388</v>
      </c>
      <c r="AG85" s="72" t="s">
        <v>388</v>
      </c>
      <c r="AH85" s="72"/>
      <c r="AI85" s="121" t="s">
        <v>388</v>
      </c>
      <c r="AJ85" s="131"/>
      <c r="AK85" s="121" t="s">
        <v>388</v>
      </c>
      <c r="AL85" s="131"/>
      <c r="AM85" s="125">
        <v>1</v>
      </c>
      <c r="AN85" s="152"/>
      <c r="AO85" s="29" t="s">
        <v>409</v>
      </c>
      <c r="AP85" s="119">
        <f>(W85*X85)</f>
        <v>0</v>
      </c>
    </row>
    <row r="86" spans="1:42" ht="45" x14ac:dyDescent="0.2">
      <c r="A86" s="8">
        <v>84</v>
      </c>
      <c r="B86" s="4" t="s">
        <v>44</v>
      </c>
      <c r="C86" s="196" t="s">
        <v>606</v>
      </c>
      <c r="D86" s="4" t="s">
        <v>87</v>
      </c>
      <c r="E86" s="25" t="s">
        <v>185</v>
      </c>
      <c r="F86" s="25" t="s">
        <v>489</v>
      </c>
      <c r="G86" s="24" t="s">
        <v>83</v>
      </c>
      <c r="H86" s="19" t="s">
        <v>574</v>
      </c>
      <c r="I86" s="116" t="s">
        <v>494</v>
      </c>
      <c r="J86" s="116" t="s">
        <v>473</v>
      </c>
      <c r="K86" s="36" t="s">
        <v>387</v>
      </c>
      <c r="L86" s="36"/>
      <c r="M86" s="36"/>
      <c r="N86" s="36"/>
      <c r="O86" s="36" t="s">
        <v>385</v>
      </c>
      <c r="P86" s="117" t="s">
        <v>387</v>
      </c>
      <c r="Q86" s="36" t="s">
        <v>385</v>
      </c>
      <c r="R86" s="36" t="s">
        <v>385</v>
      </c>
      <c r="S86" s="36" t="s">
        <v>385</v>
      </c>
      <c r="T86" s="117" t="s">
        <v>387</v>
      </c>
      <c r="U86" s="36" t="s">
        <v>385</v>
      </c>
      <c r="V86" s="4" t="s">
        <v>13</v>
      </c>
      <c r="W86" s="8">
        <v>1</v>
      </c>
      <c r="X86" s="134"/>
      <c r="Y86" s="24" t="s">
        <v>190</v>
      </c>
      <c r="Z86" s="3" t="s">
        <v>191</v>
      </c>
      <c r="AA86" s="4" t="s">
        <v>558</v>
      </c>
      <c r="AB86" s="4" t="s">
        <v>493</v>
      </c>
      <c r="AC86" s="4" t="s">
        <v>477</v>
      </c>
      <c r="AD86" s="72" t="s">
        <v>386</v>
      </c>
      <c r="AE86" s="72" t="s">
        <v>386</v>
      </c>
      <c r="AF86" s="121" t="s">
        <v>388</v>
      </c>
      <c r="AG86" s="72" t="s">
        <v>386</v>
      </c>
      <c r="AH86" s="72" t="s">
        <v>386</v>
      </c>
      <c r="AI86" s="121" t="s">
        <v>388</v>
      </c>
      <c r="AJ86" s="72" t="s">
        <v>386</v>
      </c>
      <c r="AK86" s="72" t="s">
        <v>386</v>
      </c>
      <c r="AL86" s="121" t="s">
        <v>388</v>
      </c>
      <c r="AM86" s="38">
        <v>1</v>
      </c>
      <c r="AN86" s="134"/>
      <c r="AO86" s="119" t="s">
        <v>405</v>
      </c>
      <c r="AP86" s="119">
        <f t="shared" si="6"/>
        <v>0</v>
      </c>
    </row>
    <row r="87" spans="1:42" ht="45" x14ac:dyDescent="0.2">
      <c r="A87" s="8">
        <v>85</v>
      </c>
      <c r="B87" s="4" t="s">
        <v>46</v>
      </c>
      <c r="C87" s="196" t="s">
        <v>606</v>
      </c>
      <c r="D87" s="4" t="s">
        <v>87</v>
      </c>
      <c r="E87" s="25" t="s">
        <v>186</v>
      </c>
      <c r="F87" s="3" t="s">
        <v>488</v>
      </c>
      <c r="G87" s="2" t="s">
        <v>60</v>
      </c>
      <c r="H87" s="4" t="s">
        <v>548</v>
      </c>
      <c r="I87" s="38" t="s">
        <v>466</v>
      </c>
      <c r="J87" s="38" t="s">
        <v>474</v>
      </c>
      <c r="K87" s="38"/>
      <c r="L87" s="38"/>
      <c r="M87" s="38"/>
      <c r="N87" s="38"/>
      <c r="O87" s="38"/>
      <c r="P87" s="38"/>
      <c r="Q87" s="38" t="s">
        <v>385</v>
      </c>
      <c r="R87" s="125"/>
      <c r="S87" s="38" t="s">
        <v>385</v>
      </c>
      <c r="T87" s="125"/>
      <c r="U87" s="38" t="s">
        <v>385</v>
      </c>
      <c r="V87" s="4" t="s">
        <v>13</v>
      </c>
      <c r="W87" s="8">
        <v>1</v>
      </c>
      <c r="X87" s="134"/>
      <c r="Y87" s="24" t="s">
        <v>210</v>
      </c>
      <c r="Z87" s="3" t="s">
        <v>211</v>
      </c>
      <c r="AA87" s="4" t="s">
        <v>555</v>
      </c>
      <c r="AB87" s="4" t="s">
        <v>476</v>
      </c>
      <c r="AC87" s="4" t="s">
        <v>477</v>
      </c>
      <c r="AD87" s="121" t="s">
        <v>390</v>
      </c>
      <c r="AE87" s="72"/>
      <c r="AF87" s="121" t="s">
        <v>388</v>
      </c>
      <c r="AG87" s="72"/>
      <c r="AH87" s="121" t="s">
        <v>388</v>
      </c>
      <c r="AI87" s="131"/>
      <c r="AJ87" s="121" t="s">
        <v>388</v>
      </c>
      <c r="AK87" s="131"/>
      <c r="AL87" s="121" t="s">
        <v>388</v>
      </c>
      <c r="AM87" s="38">
        <v>1</v>
      </c>
      <c r="AN87" s="134"/>
      <c r="AO87" s="119" t="s">
        <v>404</v>
      </c>
      <c r="AP87" s="119">
        <f t="shared" si="6"/>
        <v>0</v>
      </c>
    </row>
    <row r="88" spans="1:42" ht="45" x14ac:dyDescent="0.2">
      <c r="A88" s="8">
        <v>86</v>
      </c>
      <c r="B88" s="4" t="s">
        <v>46</v>
      </c>
      <c r="C88" s="196" t="s">
        <v>606</v>
      </c>
      <c r="D88" s="4" t="s">
        <v>87</v>
      </c>
      <c r="E88" s="25" t="s">
        <v>173</v>
      </c>
      <c r="F88" s="3" t="s">
        <v>488</v>
      </c>
      <c r="G88" s="2" t="s">
        <v>60</v>
      </c>
      <c r="H88" s="4" t="s">
        <v>548</v>
      </c>
      <c r="I88" s="38" t="s">
        <v>466</v>
      </c>
      <c r="J88" s="38" t="s">
        <v>474</v>
      </c>
      <c r="K88" s="38"/>
      <c r="L88" s="38"/>
      <c r="M88" s="38"/>
      <c r="N88" s="38"/>
      <c r="O88" s="38"/>
      <c r="P88" s="38"/>
      <c r="Q88" s="38" t="s">
        <v>385</v>
      </c>
      <c r="R88" s="125"/>
      <c r="S88" s="38" t="s">
        <v>385</v>
      </c>
      <c r="T88" s="125"/>
      <c r="U88" s="38" t="s">
        <v>385</v>
      </c>
      <c r="V88" s="4" t="s">
        <v>13</v>
      </c>
      <c r="W88" s="8">
        <v>1</v>
      </c>
      <c r="X88" s="134"/>
      <c r="Y88" s="123" t="s">
        <v>212</v>
      </c>
      <c r="Z88" s="30" t="s">
        <v>176</v>
      </c>
      <c r="AA88" s="124" t="s">
        <v>555</v>
      </c>
      <c r="AB88" s="124" t="s">
        <v>476</v>
      </c>
      <c r="AC88" s="4" t="s">
        <v>477</v>
      </c>
      <c r="AD88" s="72" t="s">
        <v>390</v>
      </c>
      <c r="AE88" s="72"/>
      <c r="AF88" s="72" t="s">
        <v>388</v>
      </c>
      <c r="AG88" s="72" t="s">
        <v>388</v>
      </c>
      <c r="AH88" s="72"/>
      <c r="AI88" s="121" t="s">
        <v>388</v>
      </c>
      <c r="AJ88" s="131"/>
      <c r="AK88" s="121" t="s">
        <v>388</v>
      </c>
      <c r="AL88" s="131"/>
      <c r="AM88" s="125">
        <v>1</v>
      </c>
      <c r="AN88" s="152"/>
      <c r="AO88" s="29" t="s">
        <v>409</v>
      </c>
      <c r="AP88" s="119">
        <f>(W88*X88)</f>
        <v>0</v>
      </c>
    </row>
    <row r="89" spans="1:42" ht="45" x14ac:dyDescent="0.2">
      <c r="A89" s="8">
        <v>87</v>
      </c>
      <c r="B89" s="4" t="s">
        <v>46</v>
      </c>
      <c r="C89" s="196" t="s">
        <v>606</v>
      </c>
      <c r="D89" s="4" t="s">
        <v>87</v>
      </c>
      <c r="E89" s="25" t="s">
        <v>302</v>
      </c>
      <c r="F89" s="122"/>
      <c r="G89" s="123"/>
      <c r="H89" s="124"/>
      <c r="I89" s="125"/>
      <c r="J89" s="125"/>
      <c r="K89" s="125"/>
      <c r="L89" s="125"/>
      <c r="M89" s="125"/>
      <c r="N89" s="125"/>
      <c r="O89" s="125"/>
      <c r="P89" s="125"/>
      <c r="Q89" s="125"/>
      <c r="R89" s="125"/>
      <c r="S89" s="125"/>
      <c r="T89" s="125"/>
      <c r="U89" s="125"/>
      <c r="V89" s="124" t="s">
        <v>13</v>
      </c>
      <c r="W89" s="31">
        <v>1</v>
      </c>
      <c r="X89" s="152"/>
      <c r="Y89" s="24" t="s">
        <v>179</v>
      </c>
      <c r="Z89" s="3" t="s">
        <v>152</v>
      </c>
      <c r="AA89" s="4" t="s">
        <v>559</v>
      </c>
      <c r="AB89" s="4" t="s">
        <v>493</v>
      </c>
      <c r="AC89" s="4" t="s">
        <v>477</v>
      </c>
      <c r="AD89" s="121" t="s">
        <v>388</v>
      </c>
      <c r="AE89" s="121" t="s">
        <v>388</v>
      </c>
      <c r="AF89" s="72" t="s">
        <v>386</v>
      </c>
      <c r="AG89" s="72" t="s">
        <v>386</v>
      </c>
      <c r="AH89" s="121" t="s">
        <v>388</v>
      </c>
      <c r="AI89" s="72" t="s">
        <v>386</v>
      </c>
      <c r="AJ89" s="72" t="s">
        <v>386</v>
      </c>
      <c r="AK89" s="121" t="s">
        <v>388</v>
      </c>
      <c r="AL89" s="72" t="s">
        <v>386</v>
      </c>
      <c r="AM89" s="38">
        <v>1</v>
      </c>
      <c r="AN89" s="134"/>
      <c r="AO89" s="119" t="s">
        <v>409</v>
      </c>
      <c r="AP89" s="119">
        <f>(AM89*AN89)</f>
        <v>0</v>
      </c>
    </row>
    <row r="90" spans="1:42" ht="45" x14ac:dyDescent="0.2">
      <c r="A90" s="8">
        <v>88</v>
      </c>
      <c r="B90" s="4" t="s">
        <v>46</v>
      </c>
      <c r="C90" s="196" t="s">
        <v>606</v>
      </c>
      <c r="D90" s="4" t="s">
        <v>87</v>
      </c>
      <c r="E90" s="25" t="s">
        <v>303</v>
      </c>
      <c r="F90" s="122"/>
      <c r="G90" s="123"/>
      <c r="H90" s="124"/>
      <c r="I90" s="125"/>
      <c r="J90" s="125"/>
      <c r="K90" s="125"/>
      <c r="L90" s="125"/>
      <c r="M90" s="125"/>
      <c r="N90" s="125"/>
      <c r="O90" s="125"/>
      <c r="P90" s="125"/>
      <c r="Q90" s="125"/>
      <c r="R90" s="125"/>
      <c r="S90" s="125"/>
      <c r="T90" s="125"/>
      <c r="U90" s="125"/>
      <c r="V90" s="124" t="s">
        <v>13</v>
      </c>
      <c r="W90" s="31">
        <v>1</v>
      </c>
      <c r="X90" s="152"/>
      <c r="Y90" s="24" t="s">
        <v>179</v>
      </c>
      <c r="Z90" s="3" t="s">
        <v>152</v>
      </c>
      <c r="AA90" s="4" t="s">
        <v>559</v>
      </c>
      <c r="AB90" s="4" t="s">
        <v>493</v>
      </c>
      <c r="AC90" s="4" t="s">
        <v>477</v>
      </c>
      <c r="AD90" s="121" t="s">
        <v>388</v>
      </c>
      <c r="AE90" s="121" t="s">
        <v>388</v>
      </c>
      <c r="AF90" s="72" t="s">
        <v>386</v>
      </c>
      <c r="AG90" s="72" t="s">
        <v>386</v>
      </c>
      <c r="AH90" s="121" t="s">
        <v>388</v>
      </c>
      <c r="AI90" s="72" t="s">
        <v>386</v>
      </c>
      <c r="AJ90" s="72" t="s">
        <v>386</v>
      </c>
      <c r="AK90" s="121" t="s">
        <v>388</v>
      </c>
      <c r="AL90" s="72" t="s">
        <v>386</v>
      </c>
      <c r="AM90" s="38">
        <v>1</v>
      </c>
      <c r="AN90" s="134"/>
      <c r="AO90" s="119" t="s">
        <v>409</v>
      </c>
      <c r="AP90" s="119">
        <f>(AM90*AN90)</f>
        <v>0</v>
      </c>
    </row>
    <row r="91" spans="1:42" ht="45" x14ac:dyDescent="0.2">
      <c r="A91" s="8">
        <v>89</v>
      </c>
      <c r="B91" s="4" t="s">
        <v>44</v>
      </c>
      <c r="C91" s="196" t="s">
        <v>605</v>
      </c>
      <c r="D91" s="4" t="s">
        <v>71</v>
      </c>
      <c r="E91" s="25" t="s">
        <v>192</v>
      </c>
      <c r="F91" s="3" t="s">
        <v>488</v>
      </c>
      <c r="G91" s="2" t="s">
        <v>60</v>
      </c>
      <c r="H91" s="4" t="s">
        <v>548</v>
      </c>
      <c r="I91" s="38" t="s">
        <v>466</v>
      </c>
      <c r="J91" s="38" t="s">
        <v>474</v>
      </c>
      <c r="K91" s="38"/>
      <c r="L91" s="38"/>
      <c r="M91" s="38"/>
      <c r="N91" s="38"/>
      <c r="O91" s="38"/>
      <c r="P91" s="38"/>
      <c r="Q91" s="38" t="s">
        <v>385</v>
      </c>
      <c r="R91" s="125"/>
      <c r="S91" s="38" t="s">
        <v>385</v>
      </c>
      <c r="T91" s="125"/>
      <c r="U91" s="38" t="s">
        <v>385</v>
      </c>
      <c r="V91" s="4" t="s">
        <v>13</v>
      </c>
      <c r="W91" s="8">
        <v>1</v>
      </c>
      <c r="X91" s="134"/>
      <c r="Y91" s="24" t="s">
        <v>30</v>
      </c>
      <c r="Z91" s="3" t="s">
        <v>31</v>
      </c>
      <c r="AA91" s="4" t="s">
        <v>558</v>
      </c>
      <c r="AB91" s="4" t="s">
        <v>493</v>
      </c>
      <c r="AC91" s="4" t="s">
        <v>477</v>
      </c>
      <c r="AD91" s="72" t="s">
        <v>386</v>
      </c>
      <c r="AE91" s="72" t="s">
        <v>386</v>
      </c>
      <c r="AF91" s="121" t="s">
        <v>388</v>
      </c>
      <c r="AG91" s="72" t="s">
        <v>386</v>
      </c>
      <c r="AH91" s="72" t="s">
        <v>386</v>
      </c>
      <c r="AI91" s="121" t="s">
        <v>388</v>
      </c>
      <c r="AJ91" s="72" t="s">
        <v>386</v>
      </c>
      <c r="AK91" s="72" t="s">
        <v>386</v>
      </c>
      <c r="AL91" s="121" t="s">
        <v>388</v>
      </c>
      <c r="AM91" s="38">
        <v>1</v>
      </c>
      <c r="AN91" s="134"/>
      <c r="AO91" s="119" t="s">
        <v>405</v>
      </c>
      <c r="AP91" s="119">
        <f t="shared" si="6"/>
        <v>0</v>
      </c>
    </row>
    <row r="92" spans="1:42" ht="45" x14ac:dyDescent="0.2">
      <c r="A92" s="8">
        <v>90</v>
      </c>
      <c r="B92" s="4" t="s">
        <v>44</v>
      </c>
      <c r="C92" s="196" t="s">
        <v>605</v>
      </c>
      <c r="D92" s="4" t="s">
        <v>71</v>
      </c>
      <c r="E92" s="25" t="s">
        <v>193</v>
      </c>
      <c r="F92" s="3" t="s">
        <v>488</v>
      </c>
      <c r="G92" s="2" t="s">
        <v>60</v>
      </c>
      <c r="H92" s="4" t="s">
        <v>548</v>
      </c>
      <c r="I92" s="38" t="s">
        <v>466</v>
      </c>
      <c r="J92" s="38" t="s">
        <v>474</v>
      </c>
      <c r="K92" s="38"/>
      <c r="L92" s="38"/>
      <c r="M92" s="38"/>
      <c r="N92" s="38"/>
      <c r="O92" s="38"/>
      <c r="P92" s="38"/>
      <c r="Q92" s="38" t="s">
        <v>385</v>
      </c>
      <c r="R92" s="125"/>
      <c r="S92" s="38" t="s">
        <v>385</v>
      </c>
      <c r="T92" s="125"/>
      <c r="U92" s="38" t="s">
        <v>385</v>
      </c>
      <c r="V92" s="4" t="s">
        <v>13</v>
      </c>
      <c r="W92" s="8">
        <v>1</v>
      </c>
      <c r="X92" s="134"/>
      <c r="Y92" s="24" t="s">
        <v>30</v>
      </c>
      <c r="Z92" s="3" t="s">
        <v>31</v>
      </c>
      <c r="AA92" s="4" t="s">
        <v>559</v>
      </c>
      <c r="AB92" s="4" t="s">
        <v>493</v>
      </c>
      <c r="AC92" s="4" t="s">
        <v>477</v>
      </c>
      <c r="AD92" s="121" t="s">
        <v>388</v>
      </c>
      <c r="AE92" s="72" t="s">
        <v>386</v>
      </c>
      <c r="AF92" s="72" t="s">
        <v>386</v>
      </c>
      <c r="AG92" s="121" t="s">
        <v>388</v>
      </c>
      <c r="AH92" s="72" t="s">
        <v>386</v>
      </c>
      <c r="AI92" s="72" t="s">
        <v>386</v>
      </c>
      <c r="AJ92" s="121" t="s">
        <v>388</v>
      </c>
      <c r="AK92" s="72" t="s">
        <v>386</v>
      </c>
      <c r="AL92" s="72" t="s">
        <v>386</v>
      </c>
      <c r="AM92" s="38">
        <v>1</v>
      </c>
      <c r="AN92" s="134"/>
      <c r="AO92" s="119" t="s">
        <v>405</v>
      </c>
      <c r="AP92" s="119">
        <f t="shared" si="6"/>
        <v>0</v>
      </c>
    </row>
    <row r="93" spans="1:42" ht="45" x14ac:dyDescent="0.2">
      <c r="A93" s="8">
        <v>91</v>
      </c>
      <c r="B93" s="4" t="s">
        <v>46</v>
      </c>
      <c r="C93" s="196" t="s">
        <v>605</v>
      </c>
      <c r="D93" s="4" t="s">
        <v>71</v>
      </c>
      <c r="E93" s="25" t="s">
        <v>302</v>
      </c>
      <c r="F93" s="122"/>
      <c r="G93" s="123"/>
      <c r="H93" s="124"/>
      <c r="I93" s="125"/>
      <c r="J93" s="125"/>
      <c r="K93" s="125"/>
      <c r="L93" s="125"/>
      <c r="M93" s="125"/>
      <c r="N93" s="125"/>
      <c r="O93" s="125"/>
      <c r="P93" s="125"/>
      <c r="Q93" s="125"/>
      <c r="R93" s="125"/>
      <c r="S93" s="125"/>
      <c r="T93" s="125"/>
      <c r="U93" s="125"/>
      <c r="V93" s="124" t="s">
        <v>13</v>
      </c>
      <c r="W93" s="31">
        <v>1</v>
      </c>
      <c r="X93" s="152"/>
      <c r="Y93" s="24" t="s">
        <v>141</v>
      </c>
      <c r="Z93" s="3" t="s">
        <v>152</v>
      </c>
      <c r="AA93" s="4" t="s">
        <v>559</v>
      </c>
      <c r="AB93" s="4" t="s">
        <v>493</v>
      </c>
      <c r="AC93" s="4" t="s">
        <v>477</v>
      </c>
      <c r="AD93" s="153" t="s">
        <v>388</v>
      </c>
      <c r="AE93" s="72"/>
      <c r="AF93" s="72" t="s">
        <v>386</v>
      </c>
      <c r="AG93" s="121" t="s">
        <v>388</v>
      </c>
      <c r="AH93" s="72" t="s">
        <v>386</v>
      </c>
      <c r="AI93" s="72" t="s">
        <v>386</v>
      </c>
      <c r="AJ93" s="121" t="s">
        <v>388</v>
      </c>
      <c r="AK93" s="72" t="s">
        <v>386</v>
      </c>
      <c r="AL93" s="72" t="s">
        <v>386</v>
      </c>
      <c r="AM93" s="38">
        <v>1</v>
      </c>
      <c r="AN93" s="134"/>
      <c r="AO93" s="119" t="s">
        <v>409</v>
      </c>
      <c r="AP93" s="119">
        <f>(AM93*AN93)</f>
        <v>0</v>
      </c>
    </row>
    <row r="94" spans="1:42" ht="45" x14ac:dyDescent="0.2">
      <c r="A94" s="8">
        <v>92</v>
      </c>
      <c r="B94" s="4" t="s">
        <v>46</v>
      </c>
      <c r="C94" s="196" t="s">
        <v>605</v>
      </c>
      <c r="D94" s="4" t="s">
        <v>71</v>
      </c>
      <c r="E94" s="25" t="s">
        <v>303</v>
      </c>
      <c r="F94" s="122"/>
      <c r="G94" s="123"/>
      <c r="H94" s="124"/>
      <c r="I94" s="125"/>
      <c r="J94" s="125"/>
      <c r="K94" s="125"/>
      <c r="L94" s="125"/>
      <c r="M94" s="125"/>
      <c r="N94" s="125"/>
      <c r="O94" s="125"/>
      <c r="P94" s="125"/>
      <c r="Q94" s="125"/>
      <c r="R94" s="125"/>
      <c r="S94" s="125"/>
      <c r="T94" s="125"/>
      <c r="U94" s="125"/>
      <c r="V94" s="124" t="s">
        <v>13</v>
      </c>
      <c r="W94" s="31">
        <v>1</v>
      </c>
      <c r="X94" s="152"/>
      <c r="Y94" s="24" t="s">
        <v>141</v>
      </c>
      <c r="Z94" s="3" t="s">
        <v>152</v>
      </c>
      <c r="AA94" s="4" t="s">
        <v>559</v>
      </c>
      <c r="AB94" s="4" t="s">
        <v>493</v>
      </c>
      <c r="AC94" s="4" t="s">
        <v>477</v>
      </c>
      <c r="AD94" s="153" t="s">
        <v>388</v>
      </c>
      <c r="AE94" s="72"/>
      <c r="AF94" s="72" t="s">
        <v>386</v>
      </c>
      <c r="AG94" s="121" t="s">
        <v>388</v>
      </c>
      <c r="AH94" s="72" t="s">
        <v>386</v>
      </c>
      <c r="AI94" s="72" t="s">
        <v>386</v>
      </c>
      <c r="AJ94" s="121" t="s">
        <v>388</v>
      </c>
      <c r="AK94" s="72" t="s">
        <v>386</v>
      </c>
      <c r="AL94" s="72" t="s">
        <v>386</v>
      </c>
      <c r="AM94" s="38">
        <v>1</v>
      </c>
      <c r="AN94" s="134"/>
      <c r="AO94" s="119" t="s">
        <v>409</v>
      </c>
      <c r="AP94" s="119">
        <f>(AM94*AN94)</f>
        <v>0</v>
      </c>
    </row>
    <row r="95" spans="1:42" ht="45" x14ac:dyDescent="0.2">
      <c r="A95" s="8">
        <v>93</v>
      </c>
      <c r="B95" s="4" t="s">
        <v>46</v>
      </c>
      <c r="C95" s="196" t="s">
        <v>606</v>
      </c>
      <c r="D95" s="4" t="s">
        <v>72</v>
      </c>
      <c r="E95" s="25" t="s">
        <v>194</v>
      </c>
      <c r="F95" s="37" t="s">
        <v>489</v>
      </c>
      <c r="G95" s="24" t="s">
        <v>164</v>
      </c>
      <c r="H95" s="4" t="s">
        <v>550</v>
      </c>
      <c r="I95" s="116" t="s">
        <v>494</v>
      </c>
      <c r="J95" s="116" t="s">
        <v>473</v>
      </c>
      <c r="K95" s="36" t="s">
        <v>385</v>
      </c>
      <c r="L95" s="36"/>
      <c r="M95" s="36" t="s">
        <v>385</v>
      </c>
      <c r="N95" s="36" t="s">
        <v>385</v>
      </c>
      <c r="O95" s="117" t="s">
        <v>387</v>
      </c>
      <c r="P95" s="36" t="s">
        <v>385</v>
      </c>
      <c r="Q95" s="36" t="s">
        <v>385</v>
      </c>
      <c r="R95" s="36" t="s">
        <v>385</v>
      </c>
      <c r="S95" s="117" t="s">
        <v>387</v>
      </c>
      <c r="T95" s="36" t="s">
        <v>385</v>
      </c>
      <c r="U95" s="36" t="s">
        <v>385</v>
      </c>
      <c r="V95" s="4" t="s">
        <v>13</v>
      </c>
      <c r="W95" s="8">
        <v>1</v>
      </c>
      <c r="X95" s="134"/>
      <c r="Y95" s="24" t="s">
        <v>195</v>
      </c>
      <c r="Z95" s="3" t="s">
        <v>196</v>
      </c>
      <c r="AA95" s="4" t="s">
        <v>558</v>
      </c>
      <c r="AB95" s="4" t="s">
        <v>493</v>
      </c>
      <c r="AC95" s="4" t="s">
        <v>477</v>
      </c>
      <c r="AD95" s="72" t="s">
        <v>386</v>
      </c>
      <c r="AE95" s="72" t="s">
        <v>386</v>
      </c>
      <c r="AF95" s="121" t="s">
        <v>388</v>
      </c>
      <c r="AG95" s="72" t="s">
        <v>386</v>
      </c>
      <c r="AH95" s="72" t="s">
        <v>386</v>
      </c>
      <c r="AI95" s="121" t="s">
        <v>388</v>
      </c>
      <c r="AJ95" s="72" t="s">
        <v>386</v>
      </c>
      <c r="AK95" s="72" t="s">
        <v>386</v>
      </c>
      <c r="AL95" s="121" t="s">
        <v>388</v>
      </c>
      <c r="AM95" s="38">
        <v>1</v>
      </c>
      <c r="AN95" s="134"/>
      <c r="AO95" s="119" t="s">
        <v>409</v>
      </c>
      <c r="AP95" s="119">
        <f t="shared" si="6"/>
        <v>0</v>
      </c>
    </row>
    <row r="96" spans="1:42" ht="45" x14ac:dyDescent="0.2">
      <c r="A96" s="8">
        <v>94</v>
      </c>
      <c r="B96" s="4" t="s">
        <v>46</v>
      </c>
      <c r="C96" s="196" t="s">
        <v>606</v>
      </c>
      <c r="D96" s="4" t="s">
        <v>72</v>
      </c>
      <c r="E96" s="25" t="s">
        <v>332</v>
      </c>
      <c r="F96" s="3" t="s">
        <v>488</v>
      </c>
      <c r="G96" s="2" t="s">
        <v>60</v>
      </c>
      <c r="H96" s="4" t="s">
        <v>548</v>
      </c>
      <c r="I96" s="38" t="s">
        <v>466</v>
      </c>
      <c r="J96" s="38" t="s">
        <v>474</v>
      </c>
      <c r="K96" s="38"/>
      <c r="L96" s="38"/>
      <c r="M96" s="38"/>
      <c r="N96" s="38"/>
      <c r="O96" s="38"/>
      <c r="P96" s="38"/>
      <c r="Q96" s="38" t="s">
        <v>385</v>
      </c>
      <c r="R96" s="125"/>
      <c r="S96" s="38" t="s">
        <v>385</v>
      </c>
      <c r="T96" s="125"/>
      <c r="U96" s="38" t="s">
        <v>385</v>
      </c>
      <c r="V96" s="4" t="s">
        <v>13</v>
      </c>
      <c r="W96" s="8">
        <v>1</v>
      </c>
      <c r="X96" s="134"/>
      <c r="Y96" s="24" t="s">
        <v>94</v>
      </c>
      <c r="Z96" s="3" t="s">
        <v>95</v>
      </c>
      <c r="AA96" s="4" t="s">
        <v>558</v>
      </c>
      <c r="AB96" s="4" t="s">
        <v>493</v>
      </c>
      <c r="AC96" s="4" t="s">
        <v>477</v>
      </c>
      <c r="AD96" s="72" t="s">
        <v>386</v>
      </c>
      <c r="AE96" s="72" t="s">
        <v>386</v>
      </c>
      <c r="AF96" s="121" t="s">
        <v>388</v>
      </c>
      <c r="AG96" s="72" t="s">
        <v>386</v>
      </c>
      <c r="AH96" s="72" t="s">
        <v>386</v>
      </c>
      <c r="AI96" s="121" t="s">
        <v>388</v>
      </c>
      <c r="AJ96" s="72" t="s">
        <v>386</v>
      </c>
      <c r="AK96" s="72" t="s">
        <v>386</v>
      </c>
      <c r="AL96" s="121" t="s">
        <v>388</v>
      </c>
      <c r="AM96" s="38">
        <v>1</v>
      </c>
      <c r="AN96" s="134"/>
      <c r="AO96" s="119" t="s">
        <v>409</v>
      </c>
      <c r="AP96" s="119">
        <f t="shared" si="6"/>
        <v>0</v>
      </c>
    </row>
    <row r="97" spans="1:42" ht="45" x14ac:dyDescent="0.2">
      <c r="A97" s="8">
        <v>95</v>
      </c>
      <c r="B97" s="4" t="s">
        <v>46</v>
      </c>
      <c r="C97" s="196" t="s">
        <v>606</v>
      </c>
      <c r="D97" s="4" t="s">
        <v>72</v>
      </c>
      <c r="E97" s="25" t="s">
        <v>304</v>
      </c>
      <c r="F97" s="122"/>
      <c r="G97" s="123"/>
      <c r="H97" s="124"/>
      <c r="I97" s="125"/>
      <c r="J97" s="125"/>
      <c r="K97" s="125"/>
      <c r="L97" s="125"/>
      <c r="M97" s="125"/>
      <c r="N97" s="125"/>
      <c r="O97" s="125"/>
      <c r="P97" s="125"/>
      <c r="Q97" s="125"/>
      <c r="R97" s="125"/>
      <c r="S97" s="125"/>
      <c r="T97" s="125"/>
      <c r="U97" s="125"/>
      <c r="V97" s="124" t="s">
        <v>13</v>
      </c>
      <c r="W97" s="31">
        <v>1</v>
      </c>
      <c r="X97" s="152"/>
      <c r="Y97" s="24" t="s">
        <v>197</v>
      </c>
      <c r="Z97" s="3" t="s">
        <v>198</v>
      </c>
      <c r="AA97" s="4" t="s">
        <v>559</v>
      </c>
      <c r="AB97" s="4" t="s">
        <v>493</v>
      </c>
      <c r="AC97" s="4" t="s">
        <v>477</v>
      </c>
      <c r="AD97" s="72"/>
      <c r="AE97" s="72" t="s">
        <v>386</v>
      </c>
      <c r="AF97" s="72" t="s">
        <v>386</v>
      </c>
      <c r="AG97" s="121" t="s">
        <v>388</v>
      </c>
      <c r="AH97" s="72" t="s">
        <v>386</v>
      </c>
      <c r="AI97" s="72" t="s">
        <v>386</v>
      </c>
      <c r="AJ97" s="121" t="s">
        <v>388</v>
      </c>
      <c r="AK97" s="72" t="s">
        <v>386</v>
      </c>
      <c r="AL97" s="72" t="s">
        <v>386</v>
      </c>
      <c r="AM97" s="38">
        <v>1</v>
      </c>
      <c r="AN97" s="134"/>
      <c r="AO97" s="119" t="s">
        <v>409</v>
      </c>
      <c r="AP97" s="119">
        <f>(AM97*AN97)</f>
        <v>0</v>
      </c>
    </row>
    <row r="98" spans="1:42" ht="45" x14ac:dyDescent="0.2">
      <c r="A98" s="8">
        <v>96</v>
      </c>
      <c r="B98" s="4" t="s">
        <v>46</v>
      </c>
      <c r="C98" s="196" t="s">
        <v>606</v>
      </c>
      <c r="D98" s="4" t="s">
        <v>88</v>
      </c>
      <c r="E98" s="25" t="s">
        <v>333</v>
      </c>
      <c r="F98" s="3" t="s">
        <v>488</v>
      </c>
      <c r="G98" s="2" t="s">
        <v>60</v>
      </c>
      <c r="H98" s="4" t="s">
        <v>548</v>
      </c>
      <c r="I98" s="38" t="s">
        <v>466</v>
      </c>
      <c r="J98" s="38" t="s">
        <v>474</v>
      </c>
      <c r="K98" s="38"/>
      <c r="L98" s="38"/>
      <c r="M98" s="38"/>
      <c r="N98" s="38"/>
      <c r="O98" s="38"/>
      <c r="P98" s="38"/>
      <c r="Q98" s="38" t="s">
        <v>385</v>
      </c>
      <c r="R98" s="125"/>
      <c r="S98" s="38" t="s">
        <v>385</v>
      </c>
      <c r="T98" s="125"/>
      <c r="U98" s="38" t="s">
        <v>385</v>
      </c>
      <c r="V98" s="4" t="s">
        <v>13</v>
      </c>
      <c r="W98" s="8">
        <v>1</v>
      </c>
      <c r="X98" s="134"/>
      <c r="Y98" s="24" t="s">
        <v>97</v>
      </c>
      <c r="Z98" s="3" t="s">
        <v>98</v>
      </c>
      <c r="AA98" s="4" t="s">
        <v>559</v>
      </c>
      <c r="AB98" s="4" t="s">
        <v>493</v>
      </c>
      <c r="AC98" s="4" t="s">
        <v>477</v>
      </c>
      <c r="AD98" s="72" t="s">
        <v>386</v>
      </c>
      <c r="AE98" s="121" t="s">
        <v>388</v>
      </c>
      <c r="AF98" s="72" t="s">
        <v>386</v>
      </c>
      <c r="AG98" s="72" t="s">
        <v>386</v>
      </c>
      <c r="AH98" s="121" t="s">
        <v>388</v>
      </c>
      <c r="AI98" s="72" t="s">
        <v>386</v>
      </c>
      <c r="AJ98" s="72" t="s">
        <v>386</v>
      </c>
      <c r="AK98" s="121" t="s">
        <v>388</v>
      </c>
      <c r="AL98" s="72" t="s">
        <v>386</v>
      </c>
      <c r="AM98" s="38">
        <v>1</v>
      </c>
      <c r="AN98" s="134"/>
      <c r="AO98" s="119" t="s">
        <v>409</v>
      </c>
      <c r="AP98" s="119">
        <f t="shared" si="6"/>
        <v>0</v>
      </c>
    </row>
    <row r="99" spans="1:42" ht="45" x14ac:dyDescent="0.2">
      <c r="A99" s="8">
        <v>97</v>
      </c>
      <c r="B99" s="4" t="s">
        <v>46</v>
      </c>
      <c r="C99" s="196" t="s">
        <v>606</v>
      </c>
      <c r="D99" s="4" t="s">
        <v>88</v>
      </c>
      <c r="E99" s="25" t="s">
        <v>200</v>
      </c>
      <c r="F99" s="3" t="s">
        <v>488</v>
      </c>
      <c r="G99" s="2" t="s">
        <v>60</v>
      </c>
      <c r="H99" s="4" t="s">
        <v>548</v>
      </c>
      <c r="I99" s="38" t="s">
        <v>466</v>
      </c>
      <c r="J99" s="38" t="s">
        <v>474</v>
      </c>
      <c r="K99" s="38"/>
      <c r="L99" s="38"/>
      <c r="M99" s="38"/>
      <c r="N99" s="38"/>
      <c r="O99" s="38" t="s">
        <v>385</v>
      </c>
      <c r="P99" s="38"/>
      <c r="Q99" s="38" t="s">
        <v>385</v>
      </c>
      <c r="R99" s="125"/>
      <c r="S99" s="38" t="s">
        <v>385</v>
      </c>
      <c r="T99" s="125"/>
      <c r="U99" s="38" t="s">
        <v>385</v>
      </c>
      <c r="V99" s="4" t="s">
        <v>13</v>
      </c>
      <c r="W99" s="8">
        <v>1</v>
      </c>
      <c r="X99" s="134"/>
      <c r="Y99" s="24" t="s">
        <v>94</v>
      </c>
      <c r="Z99" s="3" t="s">
        <v>103</v>
      </c>
      <c r="AA99" s="4" t="s">
        <v>558</v>
      </c>
      <c r="AB99" s="4" t="s">
        <v>493</v>
      </c>
      <c r="AC99" s="4" t="s">
        <v>477</v>
      </c>
      <c r="AD99" s="72" t="s">
        <v>386</v>
      </c>
      <c r="AE99" s="72" t="s">
        <v>386</v>
      </c>
      <c r="AF99" s="121" t="s">
        <v>388</v>
      </c>
      <c r="AG99" s="72" t="s">
        <v>386</v>
      </c>
      <c r="AH99" s="72" t="s">
        <v>386</v>
      </c>
      <c r="AI99" s="121" t="s">
        <v>388</v>
      </c>
      <c r="AJ99" s="72" t="s">
        <v>386</v>
      </c>
      <c r="AK99" s="72" t="s">
        <v>386</v>
      </c>
      <c r="AL99" s="121" t="s">
        <v>388</v>
      </c>
      <c r="AM99" s="38">
        <v>1</v>
      </c>
      <c r="AN99" s="134"/>
      <c r="AO99" s="119" t="s">
        <v>409</v>
      </c>
      <c r="AP99" s="119">
        <f t="shared" si="6"/>
        <v>0</v>
      </c>
    </row>
    <row r="100" spans="1:42" ht="45" x14ac:dyDescent="0.2">
      <c r="A100" s="8">
        <v>98</v>
      </c>
      <c r="B100" s="4"/>
      <c r="C100" s="196" t="s">
        <v>606</v>
      </c>
      <c r="D100" s="4" t="s">
        <v>88</v>
      </c>
      <c r="E100" s="25" t="s">
        <v>537</v>
      </c>
      <c r="F100" s="3"/>
      <c r="G100" s="2" t="s">
        <v>60</v>
      </c>
      <c r="H100" s="4" t="s">
        <v>548</v>
      </c>
      <c r="I100" s="38" t="s">
        <v>466</v>
      </c>
      <c r="J100" s="38" t="s">
        <v>474</v>
      </c>
      <c r="K100" s="38"/>
      <c r="L100" s="38"/>
      <c r="M100" s="38"/>
      <c r="N100" s="38"/>
      <c r="O100" s="38"/>
      <c r="P100" s="38"/>
      <c r="Q100" s="38"/>
      <c r="R100" s="125"/>
      <c r="S100" s="38" t="s">
        <v>385</v>
      </c>
      <c r="T100" s="125"/>
      <c r="U100" s="38" t="s">
        <v>385</v>
      </c>
      <c r="V100" s="4" t="s">
        <v>13</v>
      </c>
      <c r="W100" s="8">
        <v>1</v>
      </c>
      <c r="X100" s="134"/>
      <c r="Y100" s="123" t="s">
        <v>540</v>
      </c>
      <c r="Z100" s="30" t="s">
        <v>539</v>
      </c>
      <c r="AA100" s="124" t="s">
        <v>555</v>
      </c>
      <c r="AB100" s="124" t="s">
        <v>476</v>
      </c>
      <c r="AC100" s="124" t="s">
        <v>477</v>
      </c>
      <c r="AD100" s="131"/>
      <c r="AE100" s="131"/>
      <c r="AF100" s="131"/>
      <c r="AG100" s="131"/>
      <c r="AH100" s="131"/>
      <c r="AI100" s="131" t="s">
        <v>388</v>
      </c>
      <c r="AJ100" s="131"/>
      <c r="AK100" s="131"/>
      <c r="AL100" s="131"/>
      <c r="AM100" s="125">
        <v>1</v>
      </c>
      <c r="AN100" s="152"/>
      <c r="AO100" s="29" t="s">
        <v>409</v>
      </c>
      <c r="AP100" s="119">
        <f>(W100*X100)</f>
        <v>0</v>
      </c>
    </row>
    <row r="101" spans="1:42" ht="45" x14ac:dyDescent="0.2">
      <c r="A101" s="8">
        <v>99</v>
      </c>
      <c r="B101" s="4" t="s">
        <v>44</v>
      </c>
      <c r="C101" s="196" t="s">
        <v>606</v>
      </c>
      <c r="D101" s="4" t="s">
        <v>88</v>
      </c>
      <c r="E101" s="25" t="s">
        <v>201</v>
      </c>
      <c r="F101" s="3" t="s">
        <v>488</v>
      </c>
      <c r="G101" s="2" t="s">
        <v>60</v>
      </c>
      <c r="H101" s="4" t="s">
        <v>548</v>
      </c>
      <c r="I101" s="38" t="s">
        <v>466</v>
      </c>
      <c r="J101" s="38" t="s">
        <v>474</v>
      </c>
      <c r="K101" s="38"/>
      <c r="L101" s="38"/>
      <c r="M101" s="38"/>
      <c r="N101" s="38"/>
      <c r="O101" s="38"/>
      <c r="P101" s="38"/>
      <c r="Q101" s="38" t="s">
        <v>385</v>
      </c>
      <c r="R101" s="125"/>
      <c r="S101" s="38" t="s">
        <v>385</v>
      </c>
      <c r="T101" s="125"/>
      <c r="U101" s="38" t="s">
        <v>385</v>
      </c>
      <c r="V101" s="4" t="s">
        <v>13</v>
      </c>
      <c r="W101" s="8">
        <v>1</v>
      </c>
      <c r="X101" s="134"/>
      <c r="Y101" s="24" t="s">
        <v>94</v>
      </c>
      <c r="Z101" s="3" t="s">
        <v>95</v>
      </c>
      <c r="AA101" s="4" t="s">
        <v>558</v>
      </c>
      <c r="AB101" s="4" t="s">
        <v>493</v>
      </c>
      <c r="AC101" s="4" t="s">
        <v>477</v>
      </c>
      <c r="AD101" s="72" t="s">
        <v>386</v>
      </c>
      <c r="AE101" s="72" t="s">
        <v>386</v>
      </c>
      <c r="AF101" s="121" t="s">
        <v>388</v>
      </c>
      <c r="AG101" s="72" t="s">
        <v>386</v>
      </c>
      <c r="AH101" s="72" t="s">
        <v>386</v>
      </c>
      <c r="AI101" s="121" t="s">
        <v>388</v>
      </c>
      <c r="AJ101" s="72" t="s">
        <v>386</v>
      </c>
      <c r="AK101" s="72" t="s">
        <v>386</v>
      </c>
      <c r="AL101" s="121" t="s">
        <v>388</v>
      </c>
      <c r="AM101" s="38">
        <v>1</v>
      </c>
      <c r="AN101" s="134"/>
      <c r="AO101" s="119" t="s">
        <v>406</v>
      </c>
      <c r="AP101" s="119">
        <f t="shared" si="6"/>
        <v>0</v>
      </c>
    </row>
    <row r="102" spans="1:42" ht="45" x14ac:dyDescent="0.2">
      <c r="A102" s="8">
        <v>100</v>
      </c>
      <c r="B102" s="4" t="s">
        <v>46</v>
      </c>
      <c r="C102" s="196" t="s">
        <v>606</v>
      </c>
      <c r="D102" s="4" t="s">
        <v>88</v>
      </c>
      <c r="E102" s="25" t="s">
        <v>304</v>
      </c>
      <c r="F102" s="122"/>
      <c r="G102" s="123"/>
      <c r="H102" s="124"/>
      <c r="I102" s="125"/>
      <c r="J102" s="125"/>
      <c r="K102" s="125"/>
      <c r="L102" s="125"/>
      <c r="M102" s="125"/>
      <c r="N102" s="125"/>
      <c r="O102" s="125"/>
      <c r="P102" s="125"/>
      <c r="Q102" s="125"/>
      <c r="R102" s="125"/>
      <c r="S102" s="125"/>
      <c r="T102" s="125"/>
      <c r="U102" s="125"/>
      <c r="V102" s="124" t="s">
        <v>13</v>
      </c>
      <c r="W102" s="31">
        <v>1</v>
      </c>
      <c r="X102" s="152"/>
      <c r="Y102" s="24" t="s">
        <v>197</v>
      </c>
      <c r="Z102" s="3" t="s">
        <v>198</v>
      </c>
      <c r="AA102" s="4" t="s">
        <v>559</v>
      </c>
      <c r="AB102" s="4" t="s">
        <v>493</v>
      </c>
      <c r="AC102" s="4" t="s">
        <v>477</v>
      </c>
      <c r="AD102" s="72"/>
      <c r="AE102" s="72" t="s">
        <v>386</v>
      </c>
      <c r="AF102" s="72" t="s">
        <v>386</v>
      </c>
      <c r="AG102" s="121" t="s">
        <v>388</v>
      </c>
      <c r="AH102" s="72" t="s">
        <v>386</v>
      </c>
      <c r="AI102" s="72" t="s">
        <v>386</v>
      </c>
      <c r="AJ102" s="121" t="s">
        <v>388</v>
      </c>
      <c r="AK102" s="72" t="s">
        <v>386</v>
      </c>
      <c r="AL102" s="72" t="s">
        <v>386</v>
      </c>
      <c r="AM102" s="38">
        <v>1</v>
      </c>
      <c r="AN102" s="134"/>
      <c r="AO102" s="119" t="s">
        <v>409</v>
      </c>
      <c r="AP102" s="119">
        <f>(AM102*AN102)</f>
        <v>0</v>
      </c>
    </row>
    <row r="103" spans="1:42" ht="45" x14ac:dyDescent="0.2">
      <c r="A103" s="8">
        <v>101</v>
      </c>
      <c r="B103" s="4" t="s">
        <v>46</v>
      </c>
      <c r="C103" s="196" t="s">
        <v>606</v>
      </c>
      <c r="D103" s="4" t="s">
        <v>159</v>
      </c>
      <c r="E103" s="25" t="s">
        <v>320</v>
      </c>
      <c r="F103" s="3" t="s">
        <v>488</v>
      </c>
      <c r="G103" s="24" t="s">
        <v>218</v>
      </c>
      <c r="H103" s="19" t="s">
        <v>549</v>
      </c>
      <c r="I103" s="36" t="s">
        <v>466</v>
      </c>
      <c r="J103" s="116" t="s">
        <v>473</v>
      </c>
      <c r="K103" s="36"/>
      <c r="L103" s="36"/>
      <c r="M103" s="36"/>
      <c r="N103" s="36"/>
      <c r="O103" s="38" t="s">
        <v>385</v>
      </c>
      <c r="P103" s="38"/>
      <c r="Q103" s="38" t="s">
        <v>385</v>
      </c>
      <c r="R103" s="125"/>
      <c r="S103" s="38" t="s">
        <v>385</v>
      </c>
      <c r="T103" s="125"/>
      <c r="U103" s="38" t="s">
        <v>385</v>
      </c>
      <c r="V103" s="4" t="s">
        <v>13</v>
      </c>
      <c r="W103" s="8">
        <v>1</v>
      </c>
      <c r="X103" s="134"/>
      <c r="Y103" s="24" t="s">
        <v>94</v>
      </c>
      <c r="Z103" s="3" t="s">
        <v>103</v>
      </c>
      <c r="AA103" s="4" t="s">
        <v>558</v>
      </c>
      <c r="AB103" s="4" t="s">
        <v>493</v>
      </c>
      <c r="AC103" s="4" t="s">
        <v>477</v>
      </c>
      <c r="AD103" s="72" t="s">
        <v>386</v>
      </c>
      <c r="AE103" s="72" t="s">
        <v>386</v>
      </c>
      <c r="AF103" s="121" t="s">
        <v>388</v>
      </c>
      <c r="AG103" s="72" t="s">
        <v>386</v>
      </c>
      <c r="AH103" s="72" t="s">
        <v>386</v>
      </c>
      <c r="AI103" s="121" t="s">
        <v>388</v>
      </c>
      <c r="AJ103" s="72" t="s">
        <v>386</v>
      </c>
      <c r="AK103" s="72" t="s">
        <v>386</v>
      </c>
      <c r="AL103" s="121" t="s">
        <v>388</v>
      </c>
      <c r="AM103" s="38">
        <v>1</v>
      </c>
      <c r="AN103" s="134"/>
      <c r="AO103" s="119" t="s">
        <v>409</v>
      </c>
      <c r="AP103" s="119">
        <f t="shared" si="6"/>
        <v>0</v>
      </c>
    </row>
    <row r="104" spans="1:42" ht="45" x14ac:dyDescent="0.2">
      <c r="A104" s="8">
        <v>102</v>
      </c>
      <c r="B104" s="4" t="s">
        <v>46</v>
      </c>
      <c r="C104" s="196" t="s">
        <v>606</v>
      </c>
      <c r="D104" s="4" t="s">
        <v>159</v>
      </c>
      <c r="E104" s="25" t="s">
        <v>317</v>
      </c>
      <c r="F104" s="37" t="s">
        <v>489</v>
      </c>
      <c r="G104" s="24" t="s">
        <v>164</v>
      </c>
      <c r="H104" s="4" t="s">
        <v>577</v>
      </c>
      <c r="I104" s="116" t="s">
        <v>494</v>
      </c>
      <c r="J104" s="116" t="s">
        <v>473</v>
      </c>
      <c r="K104" s="36"/>
      <c r="L104" s="36"/>
      <c r="M104" s="36" t="s">
        <v>387</v>
      </c>
      <c r="N104" s="36"/>
      <c r="O104" s="38" t="s">
        <v>385</v>
      </c>
      <c r="P104" s="36" t="s">
        <v>385</v>
      </c>
      <c r="Q104" s="118" t="s">
        <v>387</v>
      </c>
      <c r="R104" s="36" t="s">
        <v>385</v>
      </c>
      <c r="S104" s="36" t="s">
        <v>385</v>
      </c>
      <c r="T104" s="36" t="s">
        <v>385</v>
      </c>
      <c r="U104" s="117" t="s">
        <v>387</v>
      </c>
      <c r="V104" s="4" t="s">
        <v>13</v>
      </c>
      <c r="W104" s="8">
        <v>1</v>
      </c>
      <c r="X104" s="134"/>
      <c r="Y104" s="24" t="s">
        <v>94</v>
      </c>
      <c r="Z104" s="3" t="s">
        <v>103</v>
      </c>
      <c r="AA104" s="4" t="s">
        <v>558</v>
      </c>
      <c r="AB104" s="4" t="s">
        <v>493</v>
      </c>
      <c r="AC104" s="4" t="s">
        <v>477</v>
      </c>
      <c r="AD104" s="72" t="s">
        <v>386</v>
      </c>
      <c r="AE104" s="72" t="s">
        <v>386</v>
      </c>
      <c r="AF104" s="121" t="s">
        <v>388</v>
      </c>
      <c r="AG104" s="72" t="s">
        <v>386</v>
      </c>
      <c r="AH104" s="72" t="s">
        <v>386</v>
      </c>
      <c r="AI104" s="121" t="s">
        <v>388</v>
      </c>
      <c r="AJ104" s="72" t="s">
        <v>386</v>
      </c>
      <c r="AK104" s="72" t="s">
        <v>386</v>
      </c>
      <c r="AL104" s="121" t="s">
        <v>388</v>
      </c>
      <c r="AM104" s="38">
        <v>1</v>
      </c>
      <c r="AN104" s="134"/>
      <c r="AO104" s="119" t="s">
        <v>409</v>
      </c>
      <c r="AP104" s="119">
        <f t="shared" si="6"/>
        <v>0</v>
      </c>
    </row>
    <row r="105" spans="1:42" ht="45" x14ac:dyDescent="0.2">
      <c r="A105" s="8">
        <v>103</v>
      </c>
      <c r="B105" s="4" t="s">
        <v>46</v>
      </c>
      <c r="C105" s="196" t="s">
        <v>606</v>
      </c>
      <c r="D105" s="4" t="s">
        <v>159</v>
      </c>
      <c r="E105" s="25" t="s">
        <v>321</v>
      </c>
      <c r="F105" s="3" t="s">
        <v>488</v>
      </c>
      <c r="G105" s="24" t="s">
        <v>218</v>
      </c>
      <c r="H105" s="19" t="s">
        <v>549</v>
      </c>
      <c r="I105" s="36" t="s">
        <v>466</v>
      </c>
      <c r="J105" s="116" t="s">
        <v>473</v>
      </c>
      <c r="K105" s="36"/>
      <c r="L105" s="36"/>
      <c r="M105" s="36"/>
      <c r="N105" s="36"/>
      <c r="O105" s="38"/>
      <c r="P105" s="38"/>
      <c r="Q105" s="38" t="s">
        <v>385</v>
      </c>
      <c r="R105" s="125"/>
      <c r="S105" s="38" t="s">
        <v>385</v>
      </c>
      <c r="T105" s="125"/>
      <c r="U105" s="38" t="s">
        <v>385</v>
      </c>
      <c r="V105" s="4" t="s">
        <v>13</v>
      </c>
      <c r="W105" s="8">
        <v>1</v>
      </c>
      <c r="X105" s="134"/>
      <c r="Y105" s="24" t="s">
        <v>94</v>
      </c>
      <c r="Z105" s="3" t="s">
        <v>103</v>
      </c>
      <c r="AA105" s="4" t="s">
        <v>558</v>
      </c>
      <c r="AB105" s="4" t="s">
        <v>493</v>
      </c>
      <c r="AC105" s="4" t="s">
        <v>477</v>
      </c>
      <c r="AD105" s="72"/>
      <c r="AE105" s="72"/>
      <c r="AF105" s="121" t="s">
        <v>388</v>
      </c>
      <c r="AG105" s="72" t="s">
        <v>386</v>
      </c>
      <c r="AH105" s="72" t="s">
        <v>386</v>
      </c>
      <c r="AI105" s="121" t="s">
        <v>388</v>
      </c>
      <c r="AJ105" s="72" t="s">
        <v>386</v>
      </c>
      <c r="AK105" s="72" t="s">
        <v>386</v>
      </c>
      <c r="AL105" s="121" t="s">
        <v>388</v>
      </c>
      <c r="AM105" s="38">
        <v>1</v>
      </c>
      <c r="AN105" s="134"/>
      <c r="AO105" s="119" t="s">
        <v>409</v>
      </c>
      <c r="AP105" s="119">
        <f t="shared" si="6"/>
        <v>0</v>
      </c>
    </row>
    <row r="106" spans="1:42" ht="45" x14ac:dyDescent="0.2">
      <c r="A106" s="8">
        <v>104</v>
      </c>
      <c r="B106" s="4" t="s">
        <v>46</v>
      </c>
      <c r="C106" s="196" t="s">
        <v>606</v>
      </c>
      <c r="D106" s="4" t="s">
        <v>159</v>
      </c>
      <c r="E106" s="25" t="s">
        <v>322</v>
      </c>
      <c r="F106" s="3" t="s">
        <v>488</v>
      </c>
      <c r="G106" s="24" t="s">
        <v>218</v>
      </c>
      <c r="H106" s="19" t="s">
        <v>549</v>
      </c>
      <c r="I106" s="36" t="s">
        <v>466</v>
      </c>
      <c r="J106" s="116" t="s">
        <v>473</v>
      </c>
      <c r="K106" s="36"/>
      <c r="L106" s="36"/>
      <c r="M106" s="36"/>
      <c r="N106" s="36"/>
      <c r="O106" s="38"/>
      <c r="P106" s="38"/>
      <c r="Q106" s="38" t="s">
        <v>385</v>
      </c>
      <c r="R106" s="125"/>
      <c r="S106" s="38" t="s">
        <v>385</v>
      </c>
      <c r="T106" s="125"/>
      <c r="U106" s="38" t="s">
        <v>385</v>
      </c>
      <c r="V106" s="4" t="s">
        <v>13</v>
      </c>
      <c r="W106" s="8">
        <v>1</v>
      </c>
      <c r="X106" s="134"/>
      <c r="Y106" s="24" t="s">
        <v>94</v>
      </c>
      <c r="Z106" s="3" t="s">
        <v>103</v>
      </c>
      <c r="AA106" s="4" t="s">
        <v>558</v>
      </c>
      <c r="AB106" s="4" t="s">
        <v>493</v>
      </c>
      <c r="AC106" s="4" t="s">
        <v>477</v>
      </c>
      <c r="AD106" s="72"/>
      <c r="AE106" s="72"/>
      <c r="AF106" s="121" t="s">
        <v>388</v>
      </c>
      <c r="AG106" s="72" t="s">
        <v>386</v>
      </c>
      <c r="AH106" s="72" t="s">
        <v>386</v>
      </c>
      <c r="AI106" s="121" t="s">
        <v>388</v>
      </c>
      <c r="AJ106" s="72" t="s">
        <v>386</v>
      </c>
      <c r="AK106" s="72" t="s">
        <v>386</v>
      </c>
      <c r="AL106" s="121" t="s">
        <v>388</v>
      </c>
      <c r="AM106" s="38">
        <v>1</v>
      </c>
      <c r="AN106" s="134"/>
      <c r="AO106" s="119" t="s">
        <v>409</v>
      </c>
      <c r="AP106" s="119">
        <f t="shared" si="6"/>
        <v>0</v>
      </c>
    </row>
    <row r="107" spans="1:42" ht="45" x14ac:dyDescent="0.2">
      <c r="A107" s="8">
        <v>105</v>
      </c>
      <c r="B107" s="4" t="s">
        <v>46</v>
      </c>
      <c r="C107" s="196" t="s">
        <v>606</v>
      </c>
      <c r="D107" s="4" t="s">
        <v>159</v>
      </c>
      <c r="E107" s="25" t="s">
        <v>202</v>
      </c>
      <c r="F107" s="37" t="s">
        <v>489</v>
      </c>
      <c r="G107" s="24" t="s">
        <v>164</v>
      </c>
      <c r="H107" s="4" t="s">
        <v>550</v>
      </c>
      <c r="I107" s="116" t="s">
        <v>494</v>
      </c>
      <c r="J107" s="116" t="s">
        <v>473</v>
      </c>
      <c r="K107" s="36" t="s">
        <v>385</v>
      </c>
      <c r="L107" s="36"/>
      <c r="M107" s="36"/>
      <c r="N107" s="36" t="s">
        <v>385</v>
      </c>
      <c r="O107" s="117" t="s">
        <v>387</v>
      </c>
      <c r="P107" s="36" t="s">
        <v>385</v>
      </c>
      <c r="Q107" s="36" t="s">
        <v>385</v>
      </c>
      <c r="R107" s="36" t="s">
        <v>385</v>
      </c>
      <c r="S107" s="117" t="s">
        <v>387</v>
      </c>
      <c r="T107" s="36" t="s">
        <v>385</v>
      </c>
      <c r="U107" s="36" t="s">
        <v>385</v>
      </c>
      <c r="V107" s="4" t="s">
        <v>13</v>
      </c>
      <c r="W107" s="8">
        <v>1</v>
      </c>
      <c r="X107" s="134"/>
      <c r="Y107" s="24" t="s">
        <v>205</v>
      </c>
      <c r="Z107" s="3" t="s">
        <v>206</v>
      </c>
      <c r="AA107" s="4" t="s">
        <v>559</v>
      </c>
      <c r="AB107" s="4" t="s">
        <v>493</v>
      </c>
      <c r="AC107" s="4" t="s">
        <v>477</v>
      </c>
      <c r="AD107" s="72"/>
      <c r="AE107" s="72" t="s">
        <v>386</v>
      </c>
      <c r="AF107" s="72" t="s">
        <v>386</v>
      </c>
      <c r="AG107" s="121" t="s">
        <v>388</v>
      </c>
      <c r="AH107" s="72" t="s">
        <v>386</v>
      </c>
      <c r="AI107" s="72" t="s">
        <v>386</v>
      </c>
      <c r="AJ107" s="121" t="s">
        <v>388</v>
      </c>
      <c r="AK107" s="72" t="s">
        <v>386</v>
      </c>
      <c r="AL107" s="72" t="s">
        <v>386</v>
      </c>
      <c r="AM107" s="38">
        <v>1</v>
      </c>
      <c r="AN107" s="134"/>
      <c r="AO107" s="119" t="s">
        <v>409</v>
      </c>
      <c r="AP107" s="119">
        <f t="shared" si="6"/>
        <v>0</v>
      </c>
    </row>
    <row r="108" spans="1:42" ht="45" x14ac:dyDescent="0.2">
      <c r="A108" s="8">
        <v>106</v>
      </c>
      <c r="B108" s="4" t="s">
        <v>46</v>
      </c>
      <c r="C108" s="196" t="s">
        <v>606</v>
      </c>
      <c r="D108" s="4" t="s">
        <v>159</v>
      </c>
      <c r="E108" s="25" t="s">
        <v>203</v>
      </c>
      <c r="F108" s="37" t="s">
        <v>489</v>
      </c>
      <c r="G108" s="24" t="s">
        <v>164</v>
      </c>
      <c r="H108" s="4" t="s">
        <v>550</v>
      </c>
      <c r="I108" s="116" t="s">
        <v>494</v>
      </c>
      <c r="J108" s="116" t="s">
        <v>473</v>
      </c>
      <c r="K108" s="36" t="s">
        <v>389</v>
      </c>
      <c r="L108" s="36"/>
      <c r="M108" s="36" t="s">
        <v>389</v>
      </c>
      <c r="N108" s="36" t="s">
        <v>385</v>
      </c>
      <c r="O108" s="117" t="s">
        <v>387</v>
      </c>
      <c r="P108" s="36" t="s">
        <v>385</v>
      </c>
      <c r="Q108" s="36" t="s">
        <v>385</v>
      </c>
      <c r="R108" s="36" t="s">
        <v>385</v>
      </c>
      <c r="S108" s="117" t="s">
        <v>387</v>
      </c>
      <c r="T108" s="36" t="s">
        <v>385</v>
      </c>
      <c r="U108" s="36" t="s">
        <v>385</v>
      </c>
      <c r="V108" s="4" t="s">
        <v>13</v>
      </c>
      <c r="W108" s="8">
        <v>1</v>
      </c>
      <c r="X108" s="134"/>
      <c r="Y108" s="24" t="s">
        <v>205</v>
      </c>
      <c r="Z108" s="3" t="s">
        <v>206</v>
      </c>
      <c r="AA108" s="4" t="s">
        <v>559</v>
      </c>
      <c r="AB108" s="4" t="s">
        <v>493</v>
      </c>
      <c r="AC108" s="4" t="s">
        <v>477</v>
      </c>
      <c r="AD108" s="72"/>
      <c r="AE108" s="72" t="s">
        <v>386</v>
      </c>
      <c r="AF108" s="72" t="s">
        <v>386</v>
      </c>
      <c r="AG108" s="121" t="s">
        <v>388</v>
      </c>
      <c r="AH108" s="72" t="s">
        <v>386</v>
      </c>
      <c r="AI108" s="72" t="s">
        <v>386</v>
      </c>
      <c r="AJ108" s="121" t="s">
        <v>388</v>
      </c>
      <c r="AK108" s="72" t="s">
        <v>386</v>
      </c>
      <c r="AL108" s="72" t="s">
        <v>386</v>
      </c>
      <c r="AM108" s="38">
        <v>1</v>
      </c>
      <c r="AN108" s="134"/>
      <c r="AO108" s="119" t="s">
        <v>409</v>
      </c>
      <c r="AP108" s="119">
        <f t="shared" si="6"/>
        <v>0</v>
      </c>
    </row>
    <row r="109" spans="1:42" ht="45" x14ac:dyDescent="0.2">
      <c r="A109" s="8">
        <v>107</v>
      </c>
      <c r="B109" s="4" t="s">
        <v>46</v>
      </c>
      <c r="C109" s="196" t="s">
        <v>606</v>
      </c>
      <c r="D109" s="4" t="s">
        <v>159</v>
      </c>
      <c r="E109" s="25" t="s">
        <v>204</v>
      </c>
      <c r="F109" s="3" t="s">
        <v>488</v>
      </c>
      <c r="G109" s="24" t="s">
        <v>218</v>
      </c>
      <c r="H109" s="19" t="s">
        <v>549</v>
      </c>
      <c r="I109" s="38" t="s">
        <v>466</v>
      </c>
      <c r="J109" s="116" t="s">
        <v>473</v>
      </c>
      <c r="K109" s="36"/>
      <c r="L109" s="36"/>
      <c r="M109" s="36"/>
      <c r="N109" s="36"/>
      <c r="O109" s="38"/>
      <c r="P109" s="38"/>
      <c r="Q109" s="38" t="s">
        <v>385</v>
      </c>
      <c r="R109" s="125"/>
      <c r="S109" s="38" t="s">
        <v>385</v>
      </c>
      <c r="T109" s="125"/>
      <c r="U109" s="38" t="s">
        <v>385</v>
      </c>
      <c r="V109" s="4" t="s">
        <v>13</v>
      </c>
      <c r="W109" s="8">
        <v>1</v>
      </c>
      <c r="X109" s="134"/>
      <c r="Y109" s="24" t="s">
        <v>94</v>
      </c>
      <c r="Z109" s="3" t="s">
        <v>103</v>
      </c>
      <c r="AA109" s="4" t="s">
        <v>559</v>
      </c>
      <c r="AB109" s="4" t="s">
        <v>493</v>
      </c>
      <c r="AC109" s="4" t="s">
        <v>477</v>
      </c>
      <c r="AD109" s="121" t="s">
        <v>388</v>
      </c>
      <c r="AE109" s="121" t="s">
        <v>388</v>
      </c>
      <c r="AF109" s="72" t="s">
        <v>386</v>
      </c>
      <c r="AG109" s="72" t="s">
        <v>386</v>
      </c>
      <c r="AH109" s="121" t="s">
        <v>388</v>
      </c>
      <c r="AI109" s="72" t="s">
        <v>386</v>
      </c>
      <c r="AJ109" s="72" t="s">
        <v>386</v>
      </c>
      <c r="AK109" s="121" t="s">
        <v>388</v>
      </c>
      <c r="AL109" s="72" t="s">
        <v>386</v>
      </c>
      <c r="AM109" s="38">
        <v>1</v>
      </c>
      <c r="AN109" s="134"/>
      <c r="AO109" s="119" t="s">
        <v>409</v>
      </c>
      <c r="AP109" s="119">
        <f t="shared" si="6"/>
        <v>0</v>
      </c>
    </row>
    <row r="110" spans="1:42" ht="45" x14ac:dyDescent="0.2">
      <c r="A110" s="8">
        <v>108</v>
      </c>
      <c r="B110" s="4" t="s">
        <v>46</v>
      </c>
      <c r="C110" s="196" t="s">
        <v>606</v>
      </c>
      <c r="D110" s="4" t="s">
        <v>159</v>
      </c>
      <c r="E110" s="25" t="s">
        <v>318</v>
      </c>
      <c r="F110" s="37" t="s">
        <v>489</v>
      </c>
      <c r="G110" s="24" t="s">
        <v>164</v>
      </c>
      <c r="H110" s="4" t="s">
        <v>550</v>
      </c>
      <c r="I110" s="116" t="s">
        <v>494</v>
      </c>
      <c r="J110" s="116" t="s">
        <v>473</v>
      </c>
      <c r="K110" s="36" t="s">
        <v>391</v>
      </c>
      <c r="L110" s="36"/>
      <c r="M110" s="36"/>
      <c r="N110" s="36" t="s">
        <v>385</v>
      </c>
      <c r="O110" s="117" t="s">
        <v>387</v>
      </c>
      <c r="P110" s="36" t="s">
        <v>385</v>
      </c>
      <c r="Q110" s="36" t="s">
        <v>385</v>
      </c>
      <c r="R110" s="36" t="s">
        <v>385</v>
      </c>
      <c r="S110" s="117" t="s">
        <v>387</v>
      </c>
      <c r="T110" s="36" t="s">
        <v>385</v>
      </c>
      <c r="U110" s="36" t="s">
        <v>385</v>
      </c>
      <c r="V110" s="4" t="s">
        <v>13</v>
      </c>
      <c r="W110" s="8">
        <v>1</v>
      </c>
      <c r="X110" s="134"/>
      <c r="Y110" s="24" t="s">
        <v>94</v>
      </c>
      <c r="Z110" s="3" t="s">
        <v>103</v>
      </c>
      <c r="AA110" s="4" t="s">
        <v>558</v>
      </c>
      <c r="AB110" s="4" t="s">
        <v>493</v>
      </c>
      <c r="AC110" s="4" t="s">
        <v>477</v>
      </c>
      <c r="AD110" s="72" t="s">
        <v>386</v>
      </c>
      <c r="AE110" s="72" t="s">
        <v>386</v>
      </c>
      <c r="AF110" s="121" t="s">
        <v>388</v>
      </c>
      <c r="AG110" s="72" t="s">
        <v>386</v>
      </c>
      <c r="AH110" s="72" t="s">
        <v>386</v>
      </c>
      <c r="AI110" s="121" t="s">
        <v>388</v>
      </c>
      <c r="AJ110" s="72" t="s">
        <v>386</v>
      </c>
      <c r="AK110" s="72" t="s">
        <v>386</v>
      </c>
      <c r="AL110" s="121" t="s">
        <v>388</v>
      </c>
      <c r="AM110" s="38">
        <v>1</v>
      </c>
      <c r="AN110" s="134"/>
      <c r="AO110" s="119" t="s">
        <v>409</v>
      </c>
      <c r="AP110" s="119">
        <f t="shared" si="6"/>
        <v>0</v>
      </c>
    </row>
    <row r="111" spans="1:42" ht="45" x14ac:dyDescent="0.2">
      <c r="A111" s="8">
        <v>109</v>
      </c>
      <c r="B111" s="4" t="s">
        <v>46</v>
      </c>
      <c r="C111" s="196" t="s">
        <v>606</v>
      </c>
      <c r="D111" s="4" t="s">
        <v>159</v>
      </c>
      <c r="E111" s="25" t="s">
        <v>319</v>
      </c>
      <c r="F111" s="37" t="s">
        <v>489</v>
      </c>
      <c r="G111" s="24" t="s">
        <v>164</v>
      </c>
      <c r="H111" s="4" t="s">
        <v>550</v>
      </c>
      <c r="I111" s="116" t="s">
        <v>494</v>
      </c>
      <c r="J111" s="116" t="s">
        <v>473</v>
      </c>
      <c r="K111" s="36" t="s">
        <v>385</v>
      </c>
      <c r="L111" s="36"/>
      <c r="M111" s="36" t="s">
        <v>385</v>
      </c>
      <c r="N111" s="36" t="s">
        <v>385</v>
      </c>
      <c r="O111" s="117" t="s">
        <v>387</v>
      </c>
      <c r="P111" s="36" t="s">
        <v>385</v>
      </c>
      <c r="Q111" s="36" t="s">
        <v>385</v>
      </c>
      <c r="R111" s="36" t="s">
        <v>385</v>
      </c>
      <c r="S111" s="117" t="s">
        <v>387</v>
      </c>
      <c r="T111" s="36" t="s">
        <v>385</v>
      </c>
      <c r="U111" s="36" t="s">
        <v>385</v>
      </c>
      <c r="V111" s="4" t="s">
        <v>13</v>
      </c>
      <c r="W111" s="8">
        <v>1</v>
      </c>
      <c r="X111" s="134"/>
      <c r="Y111" s="24" t="s">
        <v>94</v>
      </c>
      <c r="Z111" s="3" t="s">
        <v>103</v>
      </c>
      <c r="AA111" s="4" t="s">
        <v>559</v>
      </c>
      <c r="AB111" s="4" t="s">
        <v>493</v>
      </c>
      <c r="AC111" s="4" t="s">
        <v>477</v>
      </c>
      <c r="AD111" s="121" t="s">
        <v>388</v>
      </c>
      <c r="AE111" s="72" t="s">
        <v>386</v>
      </c>
      <c r="AF111" s="72" t="s">
        <v>386</v>
      </c>
      <c r="AG111" s="121" t="s">
        <v>388</v>
      </c>
      <c r="AH111" s="72" t="s">
        <v>386</v>
      </c>
      <c r="AI111" s="72" t="s">
        <v>386</v>
      </c>
      <c r="AJ111" s="121" t="s">
        <v>388</v>
      </c>
      <c r="AK111" s="72" t="s">
        <v>386</v>
      </c>
      <c r="AL111" s="72" t="s">
        <v>386</v>
      </c>
      <c r="AM111" s="38">
        <v>1</v>
      </c>
      <c r="AN111" s="134"/>
      <c r="AO111" s="119" t="s">
        <v>409</v>
      </c>
      <c r="AP111" s="119">
        <f t="shared" si="6"/>
        <v>0</v>
      </c>
    </row>
    <row r="112" spans="1:42" ht="45" x14ac:dyDescent="0.2">
      <c r="A112" s="8">
        <v>110</v>
      </c>
      <c r="B112" s="4" t="s">
        <v>46</v>
      </c>
      <c r="C112" s="196" t="s">
        <v>606</v>
      </c>
      <c r="D112" s="4" t="s">
        <v>159</v>
      </c>
      <c r="E112" s="25" t="s">
        <v>304</v>
      </c>
      <c r="F112" s="122"/>
      <c r="G112" s="123"/>
      <c r="H112" s="124"/>
      <c r="I112" s="125"/>
      <c r="J112" s="125"/>
      <c r="K112" s="125"/>
      <c r="L112" s="125"/>
      <c r="M112" s="125"/>
      <c r="N112" s="125"/>
      <c r="O112" s="125"/>
      <c r="P112" s="125"/>
      <c r="Q112" s="125"/>
      <c r="R112" s="125"/>
      <c r="S112" s="125"/>
      <c r="T112" s="125"/>
      <c r="U112" s="125"/>
      <c r="V112" s="124" t="s">
        <v>13</v>
      </c>
      <c r="W112" s="31">
        <v>1</v>
      </c>
      <c r="X112" s="152"/>
      <c r="Y112" s="24" t="s">
        <v>207</v>
      </c>
      <c r="Z112" s="3" t="s">
        <v>208</v>
      </c>
      <c r="AA112" s="4" t="s">
        <v>559</v>
      </c>
      <c r="AB112" s="4" t="s">
        <v>493</v>
      </c>
      <c r="AC112" s="4" t="s">
        <v>477</v>
      </c>
      <c r="AD112" s="121" t="s">
        <v>388</v>
      </c>
      <c r="AE112" s="72"/>
      <c r="AF112" s="72" t="s">
        <v>386</v>
      </c>
      <c r="AG112" s="121" t="s">
        <v>388</v>
      </c>
      <c r="AH112" s="72" t="s">
        <v>386</v>
      </c>
      <c r="AI112" s="72" t="s">
        <v>386</v>
      </c>
      <c r="AJ112" s="121" t="s">
        <v>388</v>
      </c>
      <c r="AK112" s="72" t="s">
        <v>386</v>
      </c>
      <c r="AL112" s="72" t="s">
        <v>386</v>
      </c>
      <c r="AM112" s="38">
        <v>1</v>
      </c>
      <c r="AN112" s="134"/>
      <c r="AO112" s="119" t="s">
        <v>409</v>
      </c>
      <c r="AP112" s="119">
        <f>(AM112*AN112)</f>
        <v>0</v>
      </c>
    </row>
    <row r="113" spans="1:42" ht="45" x14ac:dyDescent="0.2">
      <c r="A113" s="8">
        <v>111</v>
      </c>
      <c r="B113" s="4" t="s">
        <v>44</v>
      </c>
      <c r="C113" s="196" t="s">
        <v>606</v>
      </c>
      <c r="D113" s="4" t="s">
        <v>209</v>
      </c>
      <c r="E113" s="25" t="s">
        <v>305</v>
      </c>
      <c r="F113" s="3" t="s">
        <v>488</v>
      </c>
      <c r="G113" s="24" t="s">
        <v>219</v>
      </c>
      <c r="H113" s="4" t="s">
        <v>547</v>
      </c>
      <c r="I113" s="38" t="s">
        <v>466</v>
      </c>
      <c r="J113" s="38" t="s">
        <v>475</v>
      </c>
      <c r="K113" s="36"/>
      <c r="L113" s="36"/>
      <c r="M113" s="36"/>
      <c r="N113" s="36"/>
      <c r="O113" s="38" t="s">
        <v>385</v>
      </c>
      <c r="P113" s="38"/>
      <c r="Q113" s="38" t="s">
        <v>385</v>
      </c>
      <c r="R113" s="125"/>
      <c r="S113" s="38" t="s">
        <v>385</v>
      </c>
      <c r="T113" s="125"/>
      <c r="U113" s="38" t="s">
        <v>385</v>
      </c>
      <c r="V113" s="4" t="s">
        <v>13</v>
      </c>
      <c r="W113" s="8">
        <v>1</v>
      </c>
      <c r="X113" s="134"/>
      <c r="Y113" s="24" t="s">
        <v>392</v>
      </c>
      <c r="Z113" s="3" t="s">
        <v>415</v>
      </c>
      <c r="AA113" s="4" t="s">
        <v>555</v>
      </c>
      <c r="AB113" s="4" t="s">
        <v>476</v>
      </c>
      <c r="AC113" s="4" t="s">
        <v>477</v>
      </c>
      <c r="AD113" s="121" t="s">
        <v>388</v>
      </c>
      <c r="AE113" s="72"/>
      <c r="AF113" s="121" t="s">
        <v>388</v>
      </c>
      <c r="AG113" s="72"/>
      <c r="AH113" s="121" t="s">
        <v>388</v>
      </c>
      <c r="AI113" s="131"/>
      <c r="AJ113" s="121" t="s">
        <v>388</v>
      </c>
      <c r="AK113" s="131"/>
      <c r="AL113" s="121" t="s">
        <v>388</v>
      </c>
      <c r="AM113" s="38">
        <v>1</v>
      </c>
      <c r="AN113" s="134"/>
      <c r="AO113" s="119" t="s">
        <v>404</v>
      </c>
      <c r="AP113" s="119">
        <f t="shared" si="6"/>
        <v>0</v>
      </c>
    </row>
    <row r="114" spans="1:42" ht="45" x14ac:dyDescent="0.2">
      <c r="A114" s="8">
        <v>112</v>
      </c>
      <c r="B114" s="4" t="s">
        <v>44</v>
      </c>
      <c r="C114" s="196" t="s">
        <v>606</v>
      </c>
      <c r="D114" s="4" t="s">
        <v>209</v>
      </c>
      <c r="E114" s="25" t="s">
        <v>306</v>
      </c>
      <c r="F114" s="3" t="s">
        <v>488</v>
      </c>
      <c r="G114" s="24" t="s">
        <v>219</v>
      </c>
      <c r="H114" s="4" t="s">
        <v>547</v>
      </c>
      <c r="I114" s="38" t="s">
        <v>466</v>
      </c>
      <c r="J114" s="38" t="s">
        <v>475</v>
      </c>
      <c r="K114" s="36"/>
      <c r="L114" s="36"/>
      <c r="M114" s="36"/>
      <c r="N114" s="36"/>
      <c r="O114" s="38" t="s">
        <v>385</v>
      </c>
      <c r="P114" s="38"/>
      <c r="Q114" s="38" t="s">
        <v>385</v>
      </c>
      <c r="R114" s="125"/>
      <c r="S114" s="38" t="s">
        <v>385</v>
      </c>
      <c r="T114" s="125"/>
      <c r="U114" s="38" t="s">
        <v>385</v>
      </c>
      <c r="V114" s="4" t="s">
        <v>13</v>
      </c>
      <c r="W114" s="8">
        <v>1</v>
      </c>
      <c r="X114" s="134"/>
      <c r="Y114" s="24" t="s">
        <v>392</v>
      </c>
      <c r="Z114" s="3" t="s">
        <v>393</v>
      </c>
      <c r="AA114" s="4" t="s">
        <v>555</v>
      </c>
      <c r="AB114" s="4" t="s">
        <v>476</v>
      </c>
      <c r="AC114" s="4" t="s">
        <v>477</v>
      </c>
      <c r="AD114" s="121" t="s">
        <v>388</v>
      </c>
      <c r="AE114" s="72"/>
      <c r="AF114" s="121" t="s">
        <v>388</v>
      </c>
      <c r="AG114" s="72"/>
      <c r="AH114" s="121" t="s">
        <v>388</v>
      </c>
      <c r="AI114" s="131"/>
      <c r="AJ114" s="121" t="s">
        <v>388</v>
      </c>
      <c r="AK114" s="131"/>
      <c r="AL114" s="121" t="s">
        <v>388</v>
      </c>
      <c r="AM114" s="38">
        <v>1</v>
      </c>
      <c r="AN114" s="134"/>
      <c r="AO114" s="119" t="s">
        <v>404</v>
      </c>
      <c r="AP114" s="119">
        <f t="shared" si="6"/>
        <v>0</v>
      </c>
    </row>
    <row r="115" spans="1:42" ht="45" x14ac:dyDescent="0.2">
      <c r="A115" s="8">
        <v>113</v>
      </c>
      <c r="B115" s="4" t="s">
        <v>44</v>
      </c>
      <c r="C115" s="196" t="s">
        <v>606</v>
      </c>
      <c r="D115" s="4" t="s">
        <v>209</v>
      </c>
      <c r="E115" s="25" t="s">
        <v>307</v>
      </c>
      <c r="F115" s="3" t="s">
        <v>488</v>
      </c>
      <c r="G115" s="24" t="s">
        <v>219</v>
      </c>
      <c r="H115" s="4" t="s">
        <v>547</v>
      </c>
      <c r="I115" s="38" t="s">
        <v>466</v>
      </c>
      <c r="J115" s="38" t="s">
        <v>475</v>
      </c>
      <c r="K115" s="36"/>
      <c r="L115" s="36"/>
      <c r="M115" s="36"/>
      <c r="N115" s="36"/>
      <c r="O115" s="38" t="s">
        <v>385</v>
      </c>
      <c r="P115" s="38"/>
      <c r="Q115" s="38" t="s">
        <v>385</v>
      </c>
      <c r="R115" s="125"/>
      <c r="S115" s="38" t="s">
        <v>385</v>
      </c>
      <c r="T115" s="125"/>
      <c r="U115" s="38" t="s">
        <v>385</v>
      </c>
      <c r="V115" s="4" t="s">
        <v>13</v>
      </c>
      <c r="W115" s="8">
        <v>1</v>
      </c>
      <c r="X115" s="134"/>
      <c r="Y115" s="24" t="s">
        <v>392</v>
      </c>
      <c r="Z115" s="3" t="s">
        <v>394</v>
      </c>
      <c r="AA115" s="4" t="s">
        <v>555</v>
      </c>
      <c r="AB115" s="4" t="s">
        <v>476</v>
      </c>
      <c r="AC115" s="4" t="s">
        <v>477</v>
      </c>
      <c r="AD115" s="121" t="s">
        <v>388</v>
      </c>
      <c r="AE115" s="72"/>
      <c r="AF115" s="121" t="s">
        <v>388</v>
      </c>
      <c r="AG115" s="72"/>
      <c r="AH115" s="121" t="s">
        <v>388</v>
      </c>
      <c r="AI115" s="131"/>
      <c r="AJ115" s="121" t="s">
        <v>388</v>
      </c>
      <c r="AK115" s="131"/>
      <c r="AL115" s="121" t="s">
        <v>388</v>
      </c>
      <c r="AM115" s="38">
        <v>1</v>
      </c>
      <c r="AN115" s="134"/>
      <c r="AO115" s="119" t="s">
        <v>404</v>
      </c>
      <c r="AP115" s="119">
        <f t="shared" si="6"/>
        <v>0</v>
      </c>
    </row>
    <row r="116" spans="1:42" ht="45" x14ac:dyDescent="0.2">
      <c r="A116" s="8">
        <v>114</v>
      </c>
      <c r="B116" s="4" t="s">
        <v>44</v>
      </c>
      <c r="C116" s="196" t="s">
        <v>606</v>
      </c>
      <c r="D116" s="4" t="s">
        <v>209</v>
      </c>
      <c r="E116" s="25" t="s">
        <v>308</v>
      </c>
      <c r="F116" s="122"/>
      <c r="G116" s="123"/>
      <c r="H116" s="124"/>
      <c r="I116" s="125"/>
      <c r="J116" s="125"/>
      <c r="K116" s="125"/>
      <c r="L116" s="125"/>
      <c r="M116" s="125"/>
      <c r="N116" s="125"/>
      <c r="O116" s="125"/>
      <c r="P116" s="125"/>
      <c r="Q116" s="125" t="s">
        <v>385</v>
      </c>
      <c r="R116" s="125"/>
      <c r="S116" s="125"/>
      <c r="T116" s="125"/>
      <c r="U116" s="125"/>
      <c r="V116" s="124" t="s">
        <v>13</v>
      </c>
      <c r="W116" s="31">
        <v>1</v>
      </c>
      <c r="X116" s="152"/>
      <c r="Y116" s="24" t="s">
        <v>392</v>
      </c>
      <c r="Z116" s="3" t="s">
        <v>395</v>
      </c>
      <c r="AA116" s="4" t="s">
        <v>555</v>
      </c>
      <c r="AB116" s="4" t="s">
        <v>476</v>
      </c>
      <c r="AC116" s="4" t="s">
        <v>477</v>
      </c>
      <c r="AD116" s="121" t="s">
        <v>388</v>
      </c>
      <c r="AE116" s="72"/>
      <c r="AF116" s="121" t="s">
        <v>388</v>
      </c>
      <c r="AG116" s="72"/>
      <c r="AH116" s="121" t="s">
        <v>388</v>
      </c>
      <c r="AI116" s="131"/>
      <c r="AJ116" s="121" t="s">
        <v>388</v>
      </c>
      <c r="AK116" s="131"/>
      <c r="AL116" s="121" t="s">
        <v>388</v>
      </c>
      <c r="AM116" s="38">
        <v>1</v>
      </c>
      <c r="AN116" s="134"/>
      <c r="AO116" s="119" t="s">
        <v>404</v>
      </c>
      <c r="AP116" s="119">
        <f>(AM116*AN116)</f>
        <v>0</v>
      </c>
    </row>
    <row r="117" spans="1:42" ht="45" x14ac:dyDescent="0.2">
      <c r="A117" s="8">
        <v>115</v>
      </c>
      <c r="B117" s="4" t="s">
        <v>44</v>
      </c>
      <c r="C117" s="196" t="s">
        <v>606</v>
      </c>
      <c r="D117" s="4" t="s">
        <v>209</v>
      </c>
      <c r="E117" s="25" t="s">
        <v>309</v>
      </c>
      <c r="F117" s="3" t="s">
        <v>488</v>
      </c>
      <c r="G117" s="24" t="s">
        <v>219</v>
      </c>
      <c r="H117" s="4" t="s">
        <v>547</v>
      </c>
      <c r="I117" s="38" t="s">
        <v>466</v>
      </c>
      <c r="J117" s="38" t="s">
        <v>475</v>
      </c>
      <c r="K117" s="36"/>
      <c r="L117" s="36"/>
      <c r="M117" s="36"/>
      <c r="N117" s="36"/>
      <c r="O117" s="38" t="s">
        <v>385</v>
      </c>
      <c r="P117" s="38"/>
      <c r="Q117" s="38" t="s">
        <v>385</v>
      </c>
      <c r="R117" s="125"/>
      <c r="S117" s="38" t="s">
        <v>385</v>
      </c>
      <c r="T117" s="125"/>
      <c r="U117" s="38" t="s">
        <v>385</v>
      </c>
      <c r="V117" s="4" t="s">
        <v>13</v>
      </c>
      <c r="W117" s="8">
        <v>1</v>
      </c>
      <c r="X117" s="134"/>
      <c r="Y117" s="24" t="s">
        <v>392</v>
      </c>
      <c r="Z117" s="3" t="s">
        <v>396</v>
      </c>
      <c r="AA117" s="4" t="s">
        <v>555</v>
      </c>
      <c r="AB117" s="4" t="s">
        <v>476</v>
      </c>
      <c r="AC117" s="4" t="s">
        <v>477</v>
      </c>
      <c r="AD117" s="121" t="s">
        <v>388</v>
      </c>
      <c r="AE117" s="72"/>
      <c r="AF117" s="121" t="s">
        <v>388</v>
      </c>
      <c r="AG117" s="72"/>
      <c r="AH117" s="121" t="s">
        <v>388</v>
      </c>
      <c r="AI117" s="131"/>
      <c r="AJ117" s="121" t="s">
        <v>388</v>
      </c>
      <c r="AK117" s="131"/>
      <c r="AL117" s="121" t="s">
        <v>388</v>
      </c>
      <c r="AM117" s="38">
        <v>1</v>
      </c>
      <c r="AN117" s="134"/>
      <c r="AO117" s="119" t="s">
        <v>404</v>
      </c>
      <c r="AP117" s="119">
        <f t="shared" si="6"/>
        <v>0</v>
      </c>
    </row>
    <row r="118" spans="1:42" ht="45" x14ac:dyDescent="0.2">
      <c r="A118" s="8">
        <v>116</v>
      </c>
      <c r="B118" s="4" t="s">
        <v>44</v>
      </c>
      <c r="C118" s="196" t="s">
        <v>606</v>
      </c>
      <c r="D118" s="4" t="s">
        <v>209</v>
      </c>
      <c r="E118" s="25" t="s">
        <v>310</v>
      </c>
      <c r="F118" s="3" t="s">
        <v>488</v>
      </c>
      <c r="G118" s="24" t="s">
        <v>219</v>
      </c>
      <c r="H118" s="4" t="s">
        <v>547</v>
      </c>
      <c r="I118" s="38" t="s">
        <v>466</v>
      </c>
      <c r="J118" s="38" t="s">
        <v>475</v>
      </c>
      <c r="K118" s="36"/>
      <c r="L118" s="36"/>
      <c r="M118" s="36"/>
      <c r="N118" s="36"/>
      <c r="O118" s="38" t="s">
        <v>385</v>
      </c>
      <c r="P118" s="38"/>
      <c r="Q118" s="38" t="s">
        <v>385</v>
      </c>
      <c r="R118" s="125"/>
      <c r="S118" s="38" t="s">
        <v>385</v>
      </c>
      <c r="T118" s="125"/>
      <c r="U118" s="38" t="s">
        <v>385</v>
      </c>
      <c r="V118" s="4" t="s">
        <v>13</v>
      </c>
      <c r="W118" s="8">
        <v>1</v>
      </c>
      <c r="X118" s="134"/>
      <c r="Y118" s="24" t="s">
        <v>392</v>
      </c>
      <c r="Z118" s="3" t="s">
        <v>396</v>
      </c>
      <c r="AA118" s="4" t="s">
        <v>555</v>
      </c>
      <c r="AB118" s="4" t="s">
        <v>476</v>
      </c>
      <c r="AC118" s="4" t="s">
        <v>477</v>
      </c>
      <c r="AD118" s="121" t="s">
        <v>388</v>
      </c>
      <c r="AE118" s="72"/>
      <c r="AF118" s="121" t="s">
        <v>388</v>
      </c>
      <c r="AG118" s="72"/>
      <c r="AH118" s="121" t="s">
        <v>388</v>
      </c>
      <c r="AI118" s="131"/>
      <c r="AJ118" s="121" t="s">
        <v>388</v>
      </c>
      <c r="AK118" s="131"/>
      <c r="AL118" s="121" t="s">
        <v>388</v>
      </c>
      <c r="AM118" s="38">
        <v>1</v>
      </c>
      <c r="AN118" s="134"/>
      <c r="AO118" s="119" t="s">
        <v>404</v>
      </c>
      <c r="AP118" s="119">
        <f t="shared" si="6"/>
        <v>0</v>
      </c>
    </row>
    <row r="119" spans="1:42" ht="45" x14ac:dyDescent="0.2">
      <c r="A119" s="8">
        <v>117</v>
      </c>
      <c r="B119" s="4" t="s">
        <v>44</v>
      </c>
      <c r="C119" s="196" t="s">
        <v>606</v>
      </c>
      <c r="D119" s="4" t="s">
        <v>209</v>
      </c>
      <c r="E119" s="25" t="s">
        <v>311</v>
      </c>
      <c r="F119" s="25"/>
      <c r="G119" s="24" t="s">
        <v>484</v>
      </c>
      <c r="H119" s="4" t="s">
        <v>562</v>
      </c>
      <c r="I119" s="38"/>
      <c r="J119" s="38"/>
      <c r="K119" s="38"/>
      <c r="L119" s="38"/>
      <c r="M119" s="38"/>
      <c r="N119" s="38"/>
      <c r="O119" s="38"/>
      <c r="P119" s="38"/>
      <c r="Q119" s="38" t="s">
        <v>385</v>
      </c>
      <c r="R119" s="125"/>
      <c r="S119" s="38" t="s">
        <v>385</v>
      </c>
      <c r="T119" s="125"/>
      <c r="U119" s="38" t="s">
        <v>385</v>
      </c>
      <c r="V119" s="4" t="s">
        <v>13</v>
      </c>
      <c r="W119" s="8">
        <v>1</v>
      </c>
      <c r="X119" s="134"/>
      <c r="Y119" s="24" t="s">
        <v>392</v>
      </c>
      <c r="Z119" s="3" t="s">
        <v>397</v>
      </c>
      <c r="AA119" s="4" t="s">
        <v>555</v>
      </c>
      <c r="AB119" s="4" t="s">
        <v>476</v>
      </c>
      <c r="AC119" s="4" t="s">
        <v>477</v>
      </c>
      <c r="AD119" s="121" t="s">
        <v>388</v>
      </c>
      <c r="AE119" s="72"/>
      <c r="AF119" s="121" t="s">
        <v>388</v>
      </c>
      <c r="AG119" s="72"/>
      <c r="AH119" s="121" t="s">
        <v>388</v>
      </c>
      <c r="AI119" s="131"/>
      <c r="AJ119" s="121" t="s">
        <v>388</v>
      </c>
      <c r="AK119" s="131"/>
      <c r="AL119" s="121" t="s">
        <v>388</v>
      </c>
      <c r="AM119" s="38">
        <v>1</v>
      </c>
      <c r="AN119" s="134"/>
      <c r="AO119" s="119" t="s">
        <v>404</v>
      </c>
      <c r="AP119" s="119">
        <f t="shared" si="6"/>
        <v>0</v>
      </c>
    </row>
    <row r="120" spans="1:42" ht="45" x14ac:dyDescent="0.2">
      <c r="A120" s="8">
        <v>118</v>
      </c>
      <c r="B120" s="4" t="s">
        <v>44</v>
      </c>
      <c r="C120" s="196" t="s">
        <v>606</v>
      </c>
      <c r="D120" s="4" t="s">
        <v>209</v>
      </c>
      <c r="E120" s="25" t="s">
        <v>312</v>
      </c>
      <c r="F120" s="3" t="s">
        <v>488</v>
      </c>
      <c r="G120" s="24" t="s">
        <v>219</v>
      </c>
      <c r="H120" s="4" t="s">
        <v>547</v>
      </c>
      <c r="I120" s="38" t="s">
        <v>466</v>
      </c>
      <c r="J120" s="38" t="s">
        <v>475</v>
      </c>
      <c r="K120" s="36"/>
      <c r="L120" s="36"/>
      <c r="M120" s="36"/>
      <c r="N120" s="36"/>
      <c r="O120" s="38" t="s">
        <v>385</v>
      </c>
      <c r="P120" s="38"/>
      <c r="Q120" s="38" t="s">
        <v>385</v>
      </c>
      <c r="R120" s="125"/>
      <c r="S120" s="38" t="s">
        <v>385</v>
      </c>
      <c r="T120" s="125"/>
      <c r="U120" s="38" t="s">
        <v>385</v>
      </c>
      <c r="V120" s="4" t="s">
        <v>13</v>
      </c>
      <c r="W120" s="8">
        <v>1</v>
      </c>
      <c r="X120" s="134"/>
      <c r="Y120" s="24" t="s">
        <v>392</v>
      </c>
      <c r="Z120" s="3" t="s">
        <v>398</v>
      </c>
      <c r="AA120" s="4" t="s">
        <v>555</v>
      </c>
      <c r="AB120" s="4" t="s">
        <v>476</v>
      </c>
      <c r="AC120" s="4" t="s">
        <v>477</v>
      </c>
      <c r="AD120" s="121" t="s">
        <v>388</v>
      </c>
      <c r="AE120" s="72"/>
      <c r="AF120" s="121" t="s">
        <v>388</v>
      </c>
      <c r="AG120" s="72"/>
      <c r="AH120" s="121" t="s">
        <v>388</v>
      </c>
      <c r="AI120" s="131"/>
      <c r="AJ120" s="121" t="s">
        <v>388</v>
      </c>
      <c r="AK120" s="131"/>
      <c r="AL120" s="121" t="s">
        <v>388</v>
      </c>
      <c r="AM120" s="38">
        <v>1</v>
      </c>
      <c r="AN120" s="134"/>
      <c r="AO120" s="119" t="s">
        <v>404</v>
      </c>
      <c r="AP120" s="119">
        <f t="shared" si="6"/>
        <v>0</v>
      </c>
    </row>
    <row r="121" spans="1:42" ht="45" x14ac:dyDescent="0.2">
      <c r="A121" s="8">
        <v>119</v>
      </c>
      <c r="B121" s="4" t="s">
        <v>44</v>
      </c>
      <c r="C121" s="196" t="s">
        <v>606</v>
      </c>
      <c r="D121" s="4" t="s">
        <v>209</v>
      </c>
      <c r="E121" s="25" t="s">
        <v>313</v>
      </c>
      <c r="F121" s="122"/>
      <c r="G121" s="123"/>
      <c r="H121" s="126"/>
      <c r="I121" s="127"/>
      <c r="J121" s="127"/>
      <c r="K121" s="127"/>
      <c r="L121" s="127"/>
      <c r="M121" s="127"/>
      <c r="N121" s="127"/>
      <c r="O121" s="125" t="s">
        <v>385</v>
      </c>
      <c r="P121" s="125"/>
      <c r="Q121" s="127"/>
      <c r="R121" s="127"/>
      <c r="S121" s="127"/>
      <c r="T121" s="127"/>
      <c r="U121" s="127"/>
      <c r="V121" s="124" t="s">
        <v>13</v>
      </c>
      <c r="W121" s="31">
        <v>1</v>
      </c>
      <c r="X121" s="152"/>
      <c r="Y121" s="24" t="s">
        <v>392</v>
      </c>
      <c r="Z121" s="3" t="s">
        <v>395</v>
      </c>
      <c r="AA121" s="4" t="s">
        <v>555</v>
      </c>
      <c r="AB121" s="4" t="s">
        <v>476</v>
      </c>
      <c r="AC121" s="4" t="s">
        <v>477</v>
      </c>
      <c r="AD121" s="121" t="s">
        <v>388</v>
      </c>
      <c r="AE121" s="72"/>
      <c r="AF121" s="121" t="s">
        <v>388</v>
      </c>
      <c r="AG121" s="72"/>
      <c r="AH121" s="121" t="s">
        <v>388</v>
      </c>
      <c r="AI121" s="131"/>
      <c r="AJ121" s="121" t="s">
        <v>388</v>
      </c>
      <c r="AK121" s="131"/>
      <c r="AL121" s="121" t="s">
        <v>388</v>
      </c>
      <c r="AM121" s="38">
        <v>1</v>
      </c>
      <c r="AN121" s="134"/>
      <c r="AO121" s="119" t="s">
        <v>404</v>
      </c>
      <c r="AP121" s="119">
        <f>(AM121*AN121)</f>
        <v>0</v>
      </c>
    </row>
    <row r="122" spans="1:42" ht="45" x14ac:dyDescent="0.2">
      <c r="A122" s="8">
        <v>120</v>
      </c>
      <c r="B122" s="4" t="s">
        <v>44</v>
      </c>
      <c r="C122" s="196" t="s">
        <v>606</v>
      </c>
      <c r="D122" s="4" t="s">
        <v>209</v>
      </c>
      <c r="E122" s="25" t="s">
        <v>314</v>
      </c>
      <c r="F122" s="3" t="s">
        <v>488</v>
      </c>
      <c r="G122" s="24" t="s">
        <v>219</v>
      </c>
      <c r="H122" s="4" t="s">
        <v>547</v>
      </c>
      <c r="I122" s="36" t="s">
        <v>466</v>
      </c>
      <c r="J122" s="38" t="s">
        <v>475</v>
      </c>
      <c r="K122" s="36"/>
      <c r="L122" s="36"/>
      <c r="M122" s="36"/>
      <c r="N122" s="36"/>
      <c r="O122" s="38" t="s">
        <v>385</v>
      </c>
      <c r="P122" s="38"/>
      <c r="Q122" s="38" t="s">
        <v>385</v>
      </c>
      <c r="R122" s="125"/>
      <c r="S122" s="38" t="s">
        <v>385</v>
      </c>
      <c r="T122" s="125"/>
      <c r="U122" s="38" t="s">
        <v>385</v>
      </c>
      <c r="V122" s="4" t="s">
        <v>13</v>
      </c>
      <c r="W122" s="8">
        <v>1</v>
      </c>
      <c r="X122" s="134"/>
      <c r="Y122" s="24" t="s">
        <v>392</v>
      </c>
      <c r="Z122" s="3" t="s">
        <v>399</v>
      </c>
      <c r="AA122" s="4" t="s">
        <v>555</v>
      </c>
      <c r="AB122" s="4" t="s">
        <v>476</v>
      </c>
      <c r="AC122" s="4" t="s">
        <v>477</v>
      </c>
      <c r="AD122" s="121" t="s">
        <v>388</v>
      </c>
      <c r="AE122" s="72"/>
      <c r="AF122" s="121" t="s">
        <v>388</v>
      </c>
      <c r="AG122" s="72"/>
      <c r="AH122" s="121" t="s">
        <v>388</v>
      </c>
      <c r="AI122" s="131"/>
      <c r="AJ122" s="121" t="s">
        <v>388</v>
      </c>
      <c r="AK122" s="131"/>
      <c r="AL122" s="121" t="s">
        <v>388</v>
      </c>
      <c r="AM122" s="38">
        <v>1</v>
      </c>
      <c r="AN122" s="134"/>
      <c r="AO122" s="119" t="s">
        <v>404</v>
      </c>
      <c r="AP122" s="119">
        <f t="shared" si="6"/>
        <v>0</v>
      </c>
    </row>
    <row r="123" spans="1:42" ht="45" x14ac:dyDescent="0.2">
      <c r="A123" s="8">
        <v>121</v>
      </c>
      <c r="B123" s="4" t="s">
        <v>44</v>
      </c>
      <c r="C123" s="196" t="s">
        <v>606</v>
      </c>
      <c r="D123" s="4" t="s">
        <v>209</v>
      </c>
      <c r="E123" s="25" t="s">
        <v>315</v>
      </c>
      <c r="F123" s="3" t="s">
        <v>488</v>
      </c>
      <c r="G123" s="24" t="s">
        <v>219</v>
      </c>
      <c r="H123" s="4" t="s">
        <v>547</v>
      </c>
      <c r="I123" s="36" t="s">
        <v>466</v>
      </c>
      <c r="J123" s="38" t="s">
        <v>475</v>
      </c>
      <c r="K123" s="36"/>
      <c r="L123" s="36"/>
      <c r="M123" s="36"/>
      <c r="N123" s="36"/>
      <c r="O123" s="38" t="s">
        <v>385</v>
      </c>
      <c r="P123" s="38"/>
      <c r="Q123" s="38" t="s">
        <v>385</v>
      </c>
      <c r="R123" s="125"/>
      <c r="S123" s="38" t="s">
        <v>385</v>
      </c>
      <c r="T123" s="125"/>
      <c r="U123" s="38" t="s">
        <v>385</v>
      </c>
      <c r="V123" s="4" t="s">
        <v>13</v>
      </c>
      <c r="W123" s="8">
        <v>1</v>
      </c>
      <c r="X123" s="134"/>
      <c r="Y123" s="24" t="s">
        <v>392</v>
      </c>
      <c r="Z123" s="3" t="s">
        <v>393</v>
      </c>
      <c r="AA123" s="4" t="s">
        <v>555</v>
      </c>
      <c r="AB123" s="4" t="s">
        <v>476</v>
      </c>
      <c r="AC123" s="4" t="s">
        <v>477</v>
      </c>
      <c r="AD123" s="121" t="s">
        <v>388</v>
      </c>
      <c r="AE123" s="72"/>
      <c r="AF123" s="121" t="s">
        <v>388</v>
      </c>
      <c r="AG123" s="72"/>
      <c r="AH123" s="121" t="s">
        <v>388</v>
      </c>
      <c r="AI123" s="131"/>
      <c r="AJ123" s="121" t="s">
        <v>388</v>
      </c>
      <c r="AK123" s="131"/>
      <c r="AL123" s="121" t="s">
        <v>388</v>
      </c>
      <c r="AM123" s="38">
        <v>1</v>
      </c>
      <c r="AN123" s="134"/>
      <c r="AO123" s="119" t="s">
        <v>404</v>
      </c>
      <c r="AP123" s="119">
        <f t="shared" si="6"/>
        <v>0</v>
      </c>
    </row>
    <row r="124" spans="1:42" ht="45" x14ac:dyDescent="0.2">
      <c r="A124" s="8">
        <v>122</v>
      </c>
      <c r="B124" s="4" t="s">
        <v>44</v>
      </c>
      <c r="C124" s="196" t="s">
        <v>606</v>
      </c>
      <c r="D124" s="4" t="s">
        <v>209</v>
      </c>
      <c r="E124" s="25" t="s">
        <v>316</v>
      </c>
      <c r="F124" s="3" t="s">
        <v>488</v>
      </c>
      <c r="G124" s="24" t="s">
        <v>219</v>
      </c>
      <c r="H124" s="4" t="s">
        <v>547</v>
      </c>
      <c r="I124" s="36" t="s">
        <v>466</v>
      </c>
      <c r="J124" s="38" t="s">
        <v>475</v>
      </c>
      <c r="K124" s="36"/>
      <c r="L124" s="36"/>
      <c r="M124" s="36"/>
      <c r="N124" s="36"/>
      <c r="O124" s="38" t="s">
        <v>385</v>
      </c>
      <c r="P124" s="38"/>
      <c r="Q124" s="38" t="s">
        <v>385</v>
      </c>
      <c r="R124" s="125"/>
      <c r="S124" s="38" t="s">
        <v>385</v>
      </c>
      <c r="T124" s="125"/>
      <c r="U124" s="38" t="s">
        <v>385</v>
      </c>
      <c r="V124" s="4" t="s">
        <v>13</v>
      </c>
      <c r="W124" s="8">
        <v>1</v>
      </c>
      <c r="X124" s="134"/>
      <c r="Y124" s="24" t="s">
        <v>392</v>
      </c>
      <c r="Z124" s="3" t="s">
        <v>416</v>
      </c>
      <c r="AA124" s="4" t="s">
        <v>555</v>
      </c>
      <c r="AB124" s="4" t="s">
        <v>476</v>
      </c>
      <c r="AC124" s="4" t="s">
        <v>477</v>
      </c>
      <c r="AD124" s="121" t="s">
        <v>388</v>
      </c>
      <c r="AE124" s="72"/>
      <c r="AF124" s="72" t="s">
        <v>386</v>
      </c>
      <c r="AG124" s="121" t="s">
        <v>388</v>
      </c>
      <c r="AH124" s="121" t="s">
        <v>388</v>
      </c>
      <c r="AI124" s="131"/>
      <c r="AJ124" s="121" t="s">
        <v>388</v>
      </c>
      <c r="AK124" s="131"/>
      <c r="AL124" s="121" t="s">
        <v>388</v>
      </c>
      <c r="AM124" s="38">
        <v>1</v>
      </c>
      <c r="AN124" s="134"/>
      <c r="AO124" s="119" t="s">
        <v>404</v>
      </c>
      <c r="AP124" s="119">
        <f t="shared" si="6"/>
        <v>0</v>
      </c>
    </row>
    <row r="125" spans="1:42" ht="45" x14ac:dyDescent="0.2">
      <c r="A125" s="8">
        <v>123</v>
      </c>
      <c r="B125" s="4" t="s">
        <v>52</v>
      </c>
      <c r="C125" s="196" t="s">
        <v>51</v>
      </c>
      <c r="D125" s="4" t="s">
        <v>222</v>
      </c>
      <c r="E125" s="26" t="s">
        <v>235</v>
      </c>
      <c r="F125" s="128"/>
      <c r="G125" s="30"/>
      <c r="H125" s="126"/>
      <c r="I125" s="127"/>
      <c r="J125" s="127"/>
      <c r="K125" s="127"/>
      <c r="L125" s="127"/>
      <c r="M125" s="127"/>
      <c r="N125" s="127"/>
      <c r="O125" s="125"/>
      <c r="P125" s="125"/>
      <c r="Q125" s="125" t="s">
        <v>385</v>
      </c>
      <c r="R125" s="125"/>
      <c r="S125" s="125"/>
      <c r="T125" s="125"/>
      <c r="U125" s="125"/>
      <c r="V125" s="124"/>
      <c r="W125" s="31"/>
      <c r="X125" s="152"/>
      <c r="Y125" s="123" t="s">
        <v>223</v>
      </c>
      <c r="Z125" s="30" t="s">
        <v>225</v>
      </c>
      <c r="AA125" s="124" t="s">
        <v>555</v>
      </c>
      <c r="AB125" s="124" t="s">
        <v>476</v>
      </c>
      <c r="AC125" s="124" t="s">
        <v>477</v>
      </c>
      <c r="AD125" s="131" t="s">
        <v>388</v>
      </c>
      <c r="AE125" s="131" t="s">
        <v>386</v>
      </c>
      <c r="AF125" s="131"/>
      <c r="AG125" s="131" t="s">
        <v>388</v>
      </c>
      <c r="AH125" s="131" t="s">
        <v>388</v>
      </c>
      <c r="AI125" s="131"/>
      <c r="AJ125" s="131" t="s">
        <v>388</v>
      </c>
      <c r="AK125" s="131"/>
      <c r="AL125" s="131"/>
      <c r="AM125" s="125">
        <v>1</v>
      </c>
      <c r="AN125" s="152"/>
      <c r="AO125" s="29" t="s">
        <v>403</v>
      </c>
      <c r="AP125" s="29"/>
    </row>
    <row r="126" spans="1:42" ht="45" x14ac:dyDescent="0.2">
      <c r="A126" s="8">
        <v>124</v>
      </c>
      <c r="B126" s="4" t="s">
        <v>52</v>
      </c>
      <c r="C126" s="196" t="s">
        <v>51</v>
      </c>
      <c r="D126" s="4" t="s">
        <v>222</v>
      </c>
      <c r="E126" s="26" t="s">
        <v>236</v>
      </c>
      <c r="F126" s="128"/>
      <c r="G126" s="30"/>
      <c r="H126" s="126"/>
      <c r="I126" s="127"/>
      <c r="J126" s="127"/>
      <c r="K126" s="127"/>
      <c r="L126" s="127"/>
      <c r="M126" s="127"/>
      <c r="N126" s="127"/>
      <c r="O126" s="125"/>
      <c r="P126" s="125"/>
      <c r="Q126" s="125" t="s">
        <v>385</v>
      </c>
      <c r="R126" s="125"/>
      <c r="S126" s="125"/>
      <c r="T126" s="125"/>
      <c r="U126" s="125"/>
      <c r="V126" s="124"/>
      <c r="W126" s="31"/>
      <c r="X126" s="152"/>
      <c r="Y126" s="123" t="s">
        <v>223</v>
      </c>
      <c r="Z126" s="30" t="s">
        <v>225</v>
      </c>
      <c r="AA126" s="124" t="s">
        <v>555</v>
      </c>
      <c r="AB126" s="124" t="s">
        <v>476</v>
      </c>
      <c r="AC126" s="124" t="s">
        <v>477</v>
      </c>
      <c r="AD126" s="131" t="s">
        <v>388</v>
      </c>
      <c r="AE126" s="131" t="s">
        <v>386</v>
      </c>
      <c r="AF126" s="131"/>
      <c r="AG126" s="131" t="s">
        <v>388</v>
      </c>
      <c r="AH126" s="131" t="s">
        <v>388</v>
      </c>
      <c r="AI126" s="131"/>
      <c r="AJ126" s="131" t="s">
        <v>388</v>
      </c>
      <c r="AK126" s="131"/>
      <c r="AL126" s="131"/>
      <c r="AM126" s="125">
        <v>1</v>
      </c>
      <c r="AN126" s="152"/>
      <c r="AO126" s="29" t="s">
        <v>403</v>
      </c>
      <c r="AP126" s="29"/>
    </row>
    <row r="127" spans="1:42" ht="45" x14ac:dyDescent="0.2">
      <c r="A127" s="8">
        <v>125</v>
      </c>
      <c r="B127" s="4" t="s">
        <v>52</v>
      </c>
      <c r="C127" s="196" t="s">
        <v>51</v>
      </c>
      <c r="D127" s="4" t="s">
        <v>222</v>
      </c>
      <c r="E127" s="26" t="s">
        <v>237</v>
      </c>
      <c r="F127" s="128"/>
      <c r="G127" s="30"/>
      <c r="H127" s="126"/>
      <c r="I127" s="127"/>
      <c r="J127" s="127"/>
      <c r="K127" s="127"/>
      <c r="L127" s="127"/>
      <c r="M127" s="127"/>
      <c r="N127" s="127"/>
      <c r="O127" s="125"/>
      <c r="P127" s="125"/>
      <c r="Q127" s="125" t="s">
        <v>385</v>
      </c>
      <c r="R127" s="125"/>
      <c r="S127" s="125"/>
      <c r="T127" s="125"/>
      <c r="U127" s="125"/>
      <c r="V127" s="124"/>
      <c r="W127" s="31"/>
      <c r="X127" s="152"/>
      <c r="Y127" s="123" t="s">
        <v>223</v>
      </c>
      <c r="Z127" s="30" t="s">
        <v>225</v>
      </c>
      <c r="AA127" s="124" t="s">
        <v>555</v>
      </c>
      <c r="AB127" s="124" t="s">
        <v>476</v>
      </c>
      <c r="AC127" s="124" t="s">
        <v>477</v>
      </c>
      <c r="AD127" s="131" t="s">
        <v>388</v>
      </c>
      <c r="AE127" s="131" t="s">
        <v>386</v>
      </c>
      <c r="AF127" s="131"/>
      <c r="AG127" s="131" t="s">
        <v>388</v>
      </c>
      <c r="AH127" s="131" t="s">
        <v>388</v>
      </c>
      <c r="AI127" s="131"/>
      <c r="AJ127" s="131" t="s">
        <v>388</v>
      </c>
      <c r="AK127" s="131"/>
      <c r="AL127" s="131"/>
      <c r="AM127" s="125">
        <v>1</v>
      </c>
      <c r="AN127" s="152"/>
      <c r="AO127" s="29" t="s">
        <v>403</v>
      </c>
      <c r="AP127" s="29"/>
    </row>
    <row r="128" spans="1:42" ht="45" x14ac:dyDescent="0.2">
      <c r="A128" s="8">
        <v>126</v>
      </c>
      <c r="B128" s="4" t="s">
        <v>52</v>
      </c>
      <c r="C128" s="196" t="s">
        <v>51</v>
      </c>
      <c r="D128" s="4" t="s">
        <v>222</v>
      </c>
      <c r="E128" s="25" t="s">
        <v>238</v>
      </c>
      <c r="F128" s="122"/>
      <c r="G128" s="30"/>
      <c r="H128" s="126"/>
      <c r="I128" s="127"/>
      <c r="J128" s="127"/>
      <c r="K128" s="127"/>
      <c r="L128" s="127"/>
      <c r="M128" s="127"/>
      <c r="N128" s="127"/>
      <c r="O128" s="125"/>
      <c r="P128" s="125"/>
      <c r="Q128" s="125" t="s">
        <v>385</v>
      </c>
      <c r="R128" s="125"/>
      <c r="S128" s="125"/>
      <c r="T128" s="125"/>
      <c r="U128" s="125"/>
      <c r="V128" s="124"/>
      <c r="W128" s="31"/>
      <c r="X128" s="152"/>
      <c r="Y128" s="123" t="s">
        <v>224</v>
      </c>
      <c r="Z128" s="30" t="s">
        <v>226</v>
      </c>
      <c r="AA128" s="124" t="s">
        <v>555</v>
      </c>
      <c r="AB128" s="124" t="s">
        <v>476</v>
      </c>
      <c r="AC128" s="124" t="s">
        <v>477</v>
      </c>
      <c r="AD128" s="131" t="s">
        <v>388</v>
      </c>
      <c r="AE128" s="131" t="s">
        <v>386</v>
      </c>
      <c r="AF128" s="131"/>
      <c r="AG128" s="131" t="s">
        <v>388</v>
      </c>
      <c r="AH128" s="131" t="s">
        <v>388</v>
      </c>
      <c r="AI128" s="131"/>
      <c r="AJ128" s="131" t="s">
        <v>388</v>
      </c>
      <c r="AK128" s="131"/>
      <c r="AL128" s="131"/>
      <c r="AM128" s="125">
        <v>1</v>
      </c>
      <c r="AN128" s="152"/>
      <c r="AO128" s="29" t="s">
        <v>403</v>
      </c>
      <c r="AP128" s="29"/>
    </row>
    <row r="129" spans="1:42" ht="56.25" x14ac:dyDescent="0.2">
      <c r="A129" s="8">
        <v>127</v>
      </c>
      <c r="B129" s="4" t="s">
        <v>54</v>
      </c>
      <c r="C129" s="196" t="s">
        <v>616</v>
      </c>
      <c r="D129" s="4" t="s">
        <v>253</v>
      </c>
      <c r="E129" s="3" t="s">
        <v>234</v>
      </c>
      <c r="F129" s="30" t="s">
        <v>488</v>
      </c>
      <c r="G129" s="30" t="s">
        <v>457</v>
      </c>
      <c r="H129" s="124" t="s">
        <v>547</v>
      </c>
      <c r="I129" s="127" t="s">
        <v>466</v>
      </c>
      <c r="J129" s="125" t="s">
        <v>483</v>
      </c>
      <c r="K129" s="127"/>
      <c r="L129" s="127"/>
      <c r="M129" s="127"/>
      <c r="N129" s="127"/>
      <c r="O129" s="125"/>
      <c r="P129" s="125" t="s">
        <v>385</v>
      </c>
      <c r="Q129" s="125"/>
      <c r="R129" s="125" t="s">
        <v>385</v>
      </c>
      <c r="S129" s="125"/>
      <c r="T129" s="125" t="s">
        <v>385</v>
      </c>
      <c r="U129" s="125"/>
      <c r="V129" s="124" t="s">
        <v>13</v>
      </c>
      <c r="W129" s="31">
        <v>1</v>
      </c>
      <c r="X129" s="134"/>
      <c r="Y129" s="123" t="s">
        <v>231</v>
      </c>
      <c r="Z129" s="30" t="s">
        <v>229</v>
      </c>
      <c r="AA129" s="124" t="s">
        <v>555</v>
      </c>
      <c r="AB129" s="124" t="s">
        <v>476</v>
      </c>
      <c r="AC129" s="124" t="s">
        <v>477</v>
      </c>
      <c r="AD129" s="131" t="s">
        <v>388</v>
      </c>
      <c r="AE129" s="131" t="s">
        <v>386</v>
      </c>
      <c r="AF129" s="131"/>
      <c r="AG129" s="131" t="s">
        <v>388</v>
      </c>
      <c r="AH129" s="131"/>
      <c r="AI129" s="131" t="s">
        <v>388</v>
      </c>
      <c r="AJ129" s="131"/>
      <c r="AK129" s="131" t="s">
        <v>388</v>
      </c>
      <c r="AL129" s="131"/>
      <c r="AM129" s="125">
        <v>1</v>
      </c>
      <c r="AN129" s="152"/>
      <c r="AO129" s="29" t="s">
        <v>403</v>
      </c>
      <c r="AP129" s="29"/>
    </row>
    <row r="130" spans="1:42" ht="56.25" x14ac:dyDescent="0.2">
      <c r="A130" s="8">
        <v>128</v>
      </c>
      <c r="B130" s="4" t="s">
        <v>54</v>
      </c>
      <c r="C130" s="196" t="s">
        <v>616</v>
      </c>
      <c r="D130" s="4" t="s">
        <v>253</v>
      </c>
      <c r="E130" s="25" t="s">
        <v>233</v>
      </c>
      <c r="F130" s="30" t="s">
        <v>488</v>
      </c>
      <c r="G130" s="30" t="s">
        <v>457</v>
      </c>
      <c r="H130" s="124" t="s">
        <v>547</v>
      </c>
      <c r="I130" s="127" t="s">
        <v>466</v>
      </c>
      <c r="J130" s="125" t="s">
        <v>483</v>
      </c>
      <c r="K130" s="127"/>
      <c r="L130" s="127"/>
      <c r="M130" s="127"/>
      <c r="N130" s="127"/>
      <c r="O130" s="125"/>
      <c r="P130" s="125" t="s">
        <v>385</v>
      </c>
      <c r="Q130" s="125"/>
      <c r="R130" s="125" t="s">
        <v>385</v>
      </c>
      <c r="S130" s="125"/>
      <c r="T130" s="125" t="s">
        <v>385</v>
      </c>
      <c r="U130" s="125"/>
      <c r="V130" s="124" t="s">
        <v>13</v>
      </c>
      <c r="W130" s="31">
        <v>1</v>
      </c>
      <c r="X130" s="134"/>
      <c r="Y130" s="123" t="s">
        <v>231</v>
      </c>
      <c r="Z130" s="30" t="s">
        <v>229</v>
      </c>
      <c r="AA130" s="124" t="s">
        <v>555</v>
      </c>
      <c r="AB130" s="124" t="s">
        <v>476</v>
      </c>
      <c r="AC130" s="124" t="s">
        <v>477</v>
      </c>
      <c r="AD130" s="131" t="s">
        <v>388</v>
      </c>
      <c r="AE130" s="131" t="s">
        <v>386</v>
      </c>
      <c r="AF130" s="131"/>
      <c r="AG130" s="131" t="s">
        <v>388</v>
      </c>
      <c r="AH130" s="131"/>
      <c r="AI130" s="131" t="s">
        <v>388</v>
      </c>
      <c r="AJ130" s="131"/>
      <c r="AK130" s="131" t="s">
        <v>388</v>
      </c>
      <c r="AL130" s="131"/>
      <c r="AM130" s="125">
        <v>1</v>
      </c>
      <c r="AN130" s="152"/>
      <c r="AO130" s="29" t="s">
        <v>403</v>
      </c>
      <c r="AP130" s="29"/>
    </row>
    <row r="131" spans="1:42" ht="56.25" x14ac:dyDescent="0.2">
      <c r="A131" s="8">
        <v>129</v>
      </c>
      <c r="B131" s="4" t="s">
        <v>54</v>
      </c>
      <c r="C131" s="196" t="s">
        <v>616</v>
      </c>
      <c r="D131" s="4" t="s">
        <v>253</v>
      </c>
      <c r="E131" s="25" t="s">
        <v>323</v>
      </c>
      <c r="F131" s="30" t="s">
        <v>488</v>
      </c>
      <c r="G131" s="30" t="s">
        <v>457</v>
      </c>
      <c r="H131" s="124" t="s">
        <v>547</v>
      </c>
      <c r="I131" s="127" t="s">
        <v>466</v>
      </c>
      <c r="J131" s="125" t="s">
        <v>483</v>
      </c>
      <c r="K131" s="127"/>
      <c r="L131" s="127"/>
      <c r="M131" s="127"/>
      <c r="N131" s="127"/>
      <c r="O131" s="125"/>
      <c r="P131" s="125" t="s">
        <v>385</v>
      </c>
      <c r="Q131" s="125"/>
      <c r="R131" s="125" t="s">
        <v>385</v>
      </c>
      <c r="S131" s="125"/>
      <c r="T131" s="125" t="s">
        <v>385</v>
      </c>
      <c r="U131" s="125"/>
      <c r="V131" s="124" t="s">
        <v>13</v>
      </c>
      <c r="W131" s="31">
        <v>1</v>
      </c>
      <c r="X131" s="134"/>
      <c r="Y131" s="123" t="s">
        <v>231</v>
      </c>
      <c r="Z131" s="30" t="s">
        <v>229</v>
      </c>
      <c r="AA131" s="124" t="s">
        <v>555</v>
      </c>
      <c r="AB131" s="124" t="s">
        <v>476</v>
      </c>
      <c r="AC131" s="124" t="s">
        <v>477</v>
      </c>
      <c r="AD131" s="131" t="s">
        <v>388</v>
      </c>
      <c r="AE131" s="131" t="s">
        <v>386</v>
      </c>
      <c r="AF131" s="131"/>
      <c r="AG131" s="131" t="s">
        <v>388</v>
      </c>
      <c r="AH131" s="131"/>
      <c r="AI131" s="131" t="s">
        <v>388</v>
      </c>
      <c r="AJ131" s="131"/>
      <c r="AK131" s="131" t="s">
        <v>388</v>
      </c>
      <c r="AL131" s="131"/>
      <c r="AM131" s="125">
        <v>1</v>
      </c>
      <c r="AN131" s="152"/>
      <c r="AO131" s="29" t="s">
        <v>403</v>
      </c>
      <c r="AP131" s="29"/>
    </row>
    <row r="132" spans="1:42" ht="56.25" x14ac:dyDescent="0.2">
      <c r="A132" s="8">
        <v>130</v>
      </c>
      <c r="B132" s="4" t="s">
        <v>54</v>
      </c>
      <c r="C132" s="196" t="s">
        <v>616</v>
      </c>
      <c r="D132" s="4" t="s">
        <v>253</v>
      </c>
      <c r="E132" s="25" t="s">
        <v>227</v>
      </c>
      <c r="F132" s="30" t="s">
        <v>488</v>
      </c>
      <c r="G132" s="30" t="s">
        <v>457</v>
      </c>
      <c r="H132" s="124" t="s">
        <v>547</v>
      </c>
      <c r="I132" s="127" t="s">
        <v>466</v>
      </c>
      <c r="J132" s="125" t="s">
        <v>483</v>
      </c>
      <c r="K132" s="127"/>
      <c r="L132" s="127"/>
      <c r="M132" s="127"/>
      <c r="N132" s="127"/>
      <c r="O132" s="125"/>
      <c r="P132" s="125" t="s">
        <v>385</v>
      </c>
      <c r="Q132" s="125"/>
      <c r="R132" s="125" t="s">
        <v>385</v>
      </c>
      <c r="S132" s="125"/>
      <c r="T132" s="125" t="s">
        <v>385</v>
      </c>
      <c r="U132" s="125"/>
      <c r="V132" s="124" t="s">
        <v>13</v>
      </c>
      <c r="W132" s="31">
        <v>1</v>
      </c>
      <c r="X132" s="134"/>
      <c r="Y132" s="123" t="s">
        <v>232</v>
      </c>
      <c r="Z132" s="30" t="s">
        <v>230</v>
      </c>
      <c r="AA132" s="124" t="s">
        <v>555</v>
      </c>
      <c r="AB132" s="124" t="s">
        <v>476</v>
      </c>
      <c r="AC132" s="124" t="s">
        <v>477</v>
      </c>
      <c r="AD132" s="131" t="s">
        <v>388</v>
      </c>
      <c r="AE132" s="131"/>
      <c r="AF132" s="131"/>
      <c r="AG132" s="131" t="s">
        <v>388</v>
      </c>
      <c r="AH132" s="131"/>
      <c r="AI132" s="131" t="s">
        <v>388</v>
      </c>
      <c r="AJ132" s="131"/>
      <c r="AK132" s="131" t="s">
        <v>388</v>
      </c>
      <c r="AL132" s="131"/>
      <c r="AM132" s="125">
        <v>1</v>
      </c>
      <c r="AN132" s="152"/>
      <c r="AO132" s="29" t="s">
        <v>403</v>
      </c>
      <c r="AP132" s="29"/>
    </row>
    <row r="133" spans="1:42" ht="56.25" x14ac:dyDescent="0.2">
      <c r="A133" s="8">
        <v>131</v>
      </c>
      <c r="B133" s="4" t="s">
        <v>54</v>
      </c>
      <c r="C133" s="196" t="s">
        <v>616</v>
      </c>
      <c r="D133" s="4" t="s">
        <v>253</v>
      </c>
      <c r="E133" s="25" t="s">
        <v>228</v>
      </c>
      <c r="F133" s="30" t="s">
        <v>488</v>
      </c>
      <c r="G133" s="30" t="s">
        <v>457</v>
      </c>
      <c r="H133" s="124" t="s">
        <v>547</v>
      </c>
      <c r="I133" s="127" t="s">
        <v>466</v>
      </c>
      <c r="J133" s="125" t="s">
        <v>483</v>
      </c>
      <c r="K133" s="127"/>
      <c r="L133" s="127"/>
      <c r="M133" s="127"/>
      <c r="N133" s="127"/>
      <c r="O133" s="125"/>
      <c r="P133" s="125" t="s">
        <v>385</v>
      </c>
      <c r="Q133" s="127"/>
      <c r="R133" s="125" t="s">
        <v>385</v>
      </c>
      <c r="S133" s="125"/>
      <c r="T133" s="125" t="s">
        <v>385</v>
      </c>
      <c r="U133" s="125"/>
      <c r="V133" s="124" t="s">
        <v>13</v>
      </c>
      <c r="W133" s="31">
        <v>1</v>
      </c>
      <c r="X133" s="134"/>
      <c r="Y133" s="123" t="s">
        <v>232</v>
      </c>
      <c r="Z133" s="30" t="s">
        <v>230</v>
      </c>
      <c r="AA133" s="124" t="s">
        <v>555</v>
      </c>
      <c r="AB133" s="124" t="s">
        <v>476</v>
      </c>
      <c r="AC133" s="124" t="s">
        <v>477</v>
      </c>
      <c r="AD133" s="131" t="s">
        <v>388</v>
      </c>
      <c r="AE133" s="131"/>
      <c r="AF133" s="131"/>
      <c r="AG133" s="131" t="s">
        <v>388</v>
      </c>
      <c r="AH133" s="131"/>
      <c r="AI133" s="131" t="s">
        <v>388</v>
      </c>
      <c r="AJ133" s="131"/>
      <c r="AK133" s="131" t="s">
        <v>388</v>
      </c>
      <c r="AL133" s="131"/>
      <c r="AM133" s="125">
        <v>1</v>
      </c>
      <c r="AN133" s="152"/>
      <c r="AO133" s="29" t="s">
        <v>403</v>
      </c>
      <c r="AP133" s="29"/>
    </row>
    <row r="134" spans="1:42" ht="45" x14ac:dyDescent="0.2">
      <c r="A134" s="8">
        <v>132</v>
      </c>
      <c r="B134" s="4" t="s">
        <v>54</v>
      </c>
      <c r="C134" s="196" t="s">
        <v>616</v>
      </c>
      <c r="D134" s="4" t="s">
        <v>47</v>
      </c>
      <c r="E134" s="26" t="s">
        <v>254</v>
      </c>
      <c r="F134" s="30" t="s">
        <v>488</v>
      </c>
      <c r="G134" s="123" t="s">
        <v>400</v>
      </c>
      <c r="H134" s="124" t="s">
        <v>547</v>
      </c>
      <c r="I134" s="127" t="s">
        <v>466</v>
      </c>
      <c r="J134" s="125" t="s">
        <v>478</v>
      </c>
      <c r="K134" s="127"/>
      <c r="L134" s="127"/>
      <c r="M134" s="127"/>
      <c r="N134" s="127"/>
      <c r="O134" s="125" t="s">
        <v>385</v>
      </c>
      <c r="P134" s="125" t="s">
        <v>385</v>
      </c>
      <c r="Q134" s="125"/>
      <c r="R134" s="125" t="s">
        <v>385</v>
      </c>
      <c r="S134" s="125"/>
      <c r="T134" s="125" t="s">
        <v>385</v>
      </c>
      <c r="U134" s="125"/>
      <c r="V134" s="124" t="s">
        <v>13</v>
      </c>
      <c r="W134" s="31">
        <v>1</v>
      </c>
      <c r="X134" s="134"/>
      <c r="Y134" s="123" t="s">
        <v>239</v>
      </c>
      <c r="Z134" s="30" t="s">
        <v>246</v>
      </c>
      <c r="AA134" s="124" t="s">
        <v>555</v>
      </c>
      <c r="AB134" s="124" t="s">
        <v>476</v>
      </c>
      <c r="AC134" s="124" t="s">
        <v>477</v>
      </c>
      <c r="AD134" s="131" t="s">
        <v>388</v>
      </c>
      <c r="AE134" s="131" t="s">
        <v>386</v>
      </c>
      <c r="AF134" s="131"/>
      <c r="AG134" s="131" t="s">
        <v>388</v>
      </c>
      <c r="AH134" s="131"/>
      <c r="AI134" s="131" t="s">
        <v>388</v>
      </c>
      <c r="AJ134" s="131"/>
      <c r="AK134" s="131" t="s">
        <v>388</v>
      </c>
      <c r="AL134" s="131"/>
      <c r="AM134" s="125">
        <v>1</v>
      </c>
      <c r="AN134" s="152"/>
      <c r="AO134" s="29" t="s">
        <v>403</v>
      </c>
      <c r="AP134" s="29"/>
    </row>
    <row r="135" spans="1:42" ht="45" x14ac:dyDescent="0.2">
      <c r="A135" s="8">
        <v>133</v>
      </c>
      <c r="B135" s="4" t="s">
        <v>54</v>
      </c>
      <c r="C135" s="196" t="s">
        <v>616</v>
      </c>
      <c r="D135" s="4" t="s">
        <v>48</v>
      </c>
      <c r="E135" s="26" t="s">
        <v>255</v>
      </c>
      <c r="F135" s="30" t="s">
        <v>488</v>
      </c>
      <c r="G135" s="123" t="s">
        <v>400</v>
      </c>
      <c r="H135" s="124" t="s">
        <v>547</v>
      </c>
      <c r="I135" s="127" t="s">
        <v>466</v>
      </c>
      <c r="J135" s="125" t="s">
        <v>478</v>
      </c>
      <c r="K135" s="127"/>
      <c r="L135" s="127"/>
      <c r="M135" s="127"/>
      <c r="N135" s="127"/>
      <c r="O135" s="125" t="s">
        <v>385</v>
      </c>
      <c r="P135" s="125" t="s">
        <v>385</v>
      </c>
      <c r="Q135" s="125"/>
      <c r="R135" s="125" t="s">
        <v>385</v>
      </c>
      <c r="S135" s="125"/>
      <c r="T135" s="125" t="s">
        <v>385</v>
      </c>
      <c r="U135" s="125"/>
      <c r="V135" s="124" t="s">
        <v>13</v>
      </c>
      <c r="W135" s="31">
        <v>1</v>
      </c>
      <c r="X135" s="134"/>
      <c r="Y135" s="123" t="s">
        <v>239</v>
      </c>
      <c r="Z135" s="30" t="s">
        <v>246</v>
      </c>
      <c r="AA135" s="124" t="s">
        <v>555</v>
      </c>
      <c r="AB135" s="124" t="s">
        <v>476</v>
      </c>
      <c r="AC135" s="124" t="s">
        <v>477</v>
      </c>
      <c r="AD135" s="131" t="s">
        <v>388</v>
      </c>
      <c r="AE135" s="131" t="s">
        <v>386</v>
      </c>
      <c r="AF135" s="131"/>
      <c r="AG135" s="131" t="s">
        <v>388</v>
      </c>
      <c r="AH135" s="131"/>
      <c r="AI135" s="131" t="s">
        <v>388</v>
      </c>
      <c r="AJ135" s="131"/>
      <c r="AK135" s="131" t="s">
        <v>388</v>
      </c>
      <c r="AL135" s="131"/>
      <c r="AM135" s="125">
        <v>1</v>
      </c>
      <c r="AN135" s="152"/>
      <c r="AO135" s="29" t="s">
        <v>403</v>
      </c>
      <c r="AP135" s="29"/>
    </row>
    <row r="136" spans="1:42" ht="45" x14ac:dyDescent="0.2">
      <c r="A136" s="8">
        <v>134</v>
      </c>
      <c r="B136" s="4" t="s">
        <v>54</v>
      </c>
      <c r="C136" s="196" t="s">
        <v>616</v>
      </c>
      <c r="D136" s="4" t="s">
        <v>47</v>
      </c>
      <c r="E136" s="26" t="s">
        <v>256</v>
      </c>
      <c r="F136" s="30" t="s">
        <v>488</v>
      </c>
      <c r="G136" s="123" t="s">
        <v>400</v>
      </c>
      <c r="H136" s="124" t="s">
        <v>547</v>
      </c>
      <c r="I136" s="127" t="s">
        <v>466</v>
      </c>
      <c r="J136" s="125" t="s">
        <v>478</v>
      </c>
      <c r="K136" s="127"/>
      <c r="L136" s="127"/>
      <c r="M136" s="127"/>
      <c r="N136" s="127"/>
      <c r="O136" s="125" t="s">
        <v>385</v>
      </c>
      <c r="P136" s="125" t="s">
        <v>385</v>
      </c>
      <c r="Q136" s="125"/>
      <c r="R136" s="125" t="s">
        <v>385</v>
      </c>
      <c r="S136" s="125"/>
      <c r="T136" s="125" t="s">
        <v>385</v>
      </c>
      <c r="U136" s="125"/>
      <c r="V136" s="124" t="s">
        <v>13</v>
      </c>
      <c r="W136" s="31">
        <v>1</v>
      </c>
      <c r="X136" s="134"/>
      <c r="Y136" s="123" t="s">
        <v>240</v>
      </c>
      <c r="Z136" s="30" t="s">
        <v>247</v>
      </c>
      <c r="AA136" s="124" t="s">
        <v>555</v>
      </c>
      <c r="AB136" s="124" t="s">
        <v>476</v>
      </c>
      <c r="AC136" s="124" t="s">
        <v>477</v>
      </c>
      <c r="AD136" s="131" t="s">
        <v>388</v>
      </c>
      <c r="AE136" s="131" t="s">
        <v>386</v>
      </c>
      <c r="AF136" s="131"/>
      <c r="AG136" s="131" t="s">
        <v>388</v>
      </c>
      <c r="AH136" s="131"/>
      <c r="AI136" s="131" t="s">
        <v>388</v>
      </c>
      <c r="AJ136" s="131"/>
      <c r="AK136" s="131" t="s">
        <v>388</v>
      </c>
      <c r="AL136" s="131"/>
      <c r="AM136" s="125">
        <v>1</v>
      </c>
      <c r="AN136" s="152"/>
      <c r="AO136" s="29" t="s">
        <v>403</v>
      </c>
      <c r="AP136" s="29"/>
    </row>
    <row r="137" spans="1:42" ht="45" x14ac:dyDescent="0.2">
      <c r="A137" s="8">
        <v>135</v>
      </c>
      <c r="B137" s="4" t="s">
        <v>54</v>
      </c>
      <c r="C137" s="196" t="s">
        <v>616</v>
      </c>
      <c r="D137" s="4" t="s">
        <v>47</v>
      </c>
      <c r="E137" s="26" t="s">
        <v>257</v>
      </c>
      <c r="F137" s="30" t="s">
        <v>488</v>
      </c>
      <c r="G137" s="123" t="s">
        <v>400</v>
      </c>
      <c r="H137" s="124" t="s">
        <v>547</v>
      </c>
      <c r="I137" s="127" t="s">
        <v>466</v>
      </c>
      <c r="J137" s="125" t="s">
        <v>478</v>
      </c>
      <c r="K137" s="127"/>
      <c r="L137" s="127"/>
      <c r="M137" s="127"/>
      <c r="N137" s="127"/>
      <c r="O137" s="125" t="s">
        <v>385</v>
      </c>
      <c r="P137" s="125" t="s">
        <v>385</v>
      </c>
      <c r="Q137" s="125"/>
      <c r="R137" s="125" t="s">
        <v>385</v>
      </c>
      <c r="S137" s="125"/>
      <c r="T137" s="125" t="s">
        <v>385</v>
      </c>
      <c r="U137" s="125"/>
      <c r="V137" s="124" t="s">
        <v>13</v>
      </c>
      <c r="W137" s="31">
        <v>1</v>
      </c>
      <c r="X137" s="134"/>
      <c r="Y137" s="123" t="s">
        <v>241</v>
      </c>
      <c r="Z137" s="30" t="s">
        <v>247</v>
      </c>
      <c r="AA137" s="124" t="s">
        <v>555</v>
      </c>
      <c r="AB137" s="124" t="s">
        <v>476</v>
      </c>
      <c r="AC137" s="124" t="s">
        <v>477</v>
      </c>
      <c r="AD137" s="131" t="s">
        <v>388</v>
      </c>
      <c r="AE137" s="131" t="s">
        <v>386</v>
      </c>
      <c r="AF137" s="131"/>
      <c r="AG137" s="131" t="s">
        <v>388</v>
      </c>
      <c r="AH137" s="131"/>
      <c r="AI137" s="131" t="s">
        <v>388</v>
      </c>
      <c r="AJ137" s="131"/>
      <c r="AK137" s="131" t="s">
        <v>388</v>
      </c>
      <c r="AL137" s="131"/>
      <c r="AM137" s="125">
        <v>1</v>
      </c>
      <c r="AN137" s="152"/>
      <c r="AO137" s="29" t="s">
        <v>403</v>
      </c>
      <c r="AP137" s="29"/>
    </row>
    <row r="138" spans="1:42" ht="45" x14ac:dyDescent="0.2">
      <c r="A138" s="8">
        <v>136</v>
      </c>
      <c r="B138" s="4" t="s">
        <v>54</v>
      </c>
      <c r="C138" s="196" t="s">
        <v>616</v>
      </c>
      <c r="D138" s="4" t="s">
        <v>47</v>
      </c>
      <c r="E138" s="26" t="s">
        <v>258</v>
      </c>
      <c r="F138" s="30" t="s">
        <v>488</v>
      </c>
      <c r="G138" s="123" t="s">
        <v>400</v>
      </c>
      <c r="H138" s="124" t="s">
        <v>547</v>
      </c>
      <c r="I138" s="127" t="s">
        <v>466</v>
      </c>
      <c r="J138" s="125" t="s">
        <v>478</v>
      </c>
      <c r="K138" s="127"/>
      <c r="L138" s="127"/>
      <c r="M138" s="127"/>
      <c r="N138" s="127"/>
      <c r="O138" s="125" t="s">
        <v>385</v>
      </c>
      <c r="P138" s="125" t="s">
        <v>385</v>
      </c>
      <c r="Q138" s="125"/>
      <c r="R138" s="125" t="s">
        <v>385</v>
      </c>
      <c r="S138" s="125"/>
      <c r="T138" s="125" t="s">
        <v>385</v>
      </c>
      <c r="U138" s="125"/>
      <c r="V138" s="124" t="s">
        <v>13</v>
      </c>
      <c r="W138" s="31">
        <v>1</v>
      </c>
      <c r="X138" s="134"/>
      <c r="Y138" s="123" t="s">
        <v>242</v>
      </c>
      <c r="Z138" s="30" t="s">
        <v>248</v>
      </c>
      <c r="AA138" s="124" t="s">
        <v>555</v>
      </c>
      <c r="AB138" s="124" t="s">
        <v>476</v>
      </c>
      <c r="AC138" s="124" t="s">
        <v>477</v>
      </c>
      <c r="AD138" s="131" t="s">
        <v>388</v>
      </c>
      <c r="AE138" s="131" t="s">
        <v>386</v>
      </c>
      <c r="AF138" s="131"/>
      <c r="AG138" s="131" t="s">
        <v>388</v>
      </c>
      <c r="AH138" s="131"/>
      <c r="AI138" s="131" t="s">
        <v>388</v>
      </c>
      <c r="AJ138" s="131"/>
      <c r="AK138" s="131" t="s">
        <v>388</v>
      </c>
      <c r="AL138" s="131"/>
      <c r="AM138" s="125">
        <v>1</v>
      </c>
      <c r="AN138" s="152"/>
      <c r="AO138" s="29" t="s">
        <v>403</v>
      </c>
      <c r="AP138" s="29"/>
    </row>
    <row r="139" spans="1:42" ht="45" x14ac:dyDescent="0.2">
      <c r="A139" s="8">
        <v>137</v>
      </c>
      <c r="B139" s="4" t="s">
        <v>54</v>
      </c>
      <c r="C139" s="196" t="s">
        <v>616</v>
      </c>
      <c r="D139" s="4" t="s">
        <v>47</v>
      </c>
      <c r="E139" s="26" t="s">
        <v>259</v>
      </c>
      <c r="F139" s="30" t="s">
        <v>488</v>
      </c>
      <c r="G139" s="123" t="s">
        <v>400</v>
      </c>
      <c r="H139" s="124" t="s">
        <v>547</v>
      </c>
      <c r="I139" s="127" t="s">
        <v>466</v>
      </c>
      <c r="J139" s="125" t="s">
        <v>478</v>
      </c>
      <c r="K139" s="127"/>
      <c r="L139" s="127"/>
      <c r="M139" s="127"/>
      <c r="N139" s="127"/>
      <c r="O139" s="125" t="s">
        <v>385</v>
      </c>
      <c r="P139" s="125" t="s">
        <v>385</v>
      </c>
      <c r="Q139" s="125"/>
      <c r="R139" s="125" t="s">
        <v>385</v>
      </c>
      <c r="S139" s="125"/>
      <c r="T139" s="125" t="s">
        <v>385</v>
      </c>
      <c r="U139" s="125"/>
      <c r="V139" s="124" t="s">
        <v>13</v>
      </c>
      <c r="W139" s="31">
        <v>1</v>
      </c>
      <c r="X139" s="134"/>
      <c r="Y139" s="123" t="s">
        <v>243</v>
      </c>
      <c r="Z139" s="30" t="s">
        <v>250</v>
      </c>
      <c r="AA139" s="124" t="s">
        <v>555</v>
      </c>
      <c r="AB139" s="124" t="s">
        <v>476</v>
      </c>
      <c r="AC139" s="124" t="s">
        <v>477</v>
      </c>
      <c r="AD139" s="131" t="s">
        <v>388</v>
      </c>
      <c r="AE139" s="131" t="s">
        <v>386</v>
      </c>
      <c r="AF139" s="131"/>
      <c r="AG139" s="131" t="s">
        <v>388</v>
      </c>
      <c r="AH139" s="131"/>
      <c r="AI139" s="131" t="s">
        <v>388</v>
      </c>
      <c r="AJ139" s="131"/>
      <c r="AK139" s="131" t="s">
        <v>388</v>
      </c>
      <c r="AL139" s="131"/>
      <c r="AM139" s="125">
        <v>1</v>
      </c>
      <c r="AN139" s="152"/>
      <c r="AO139" s="29" t="s">
        <v>403</v>
      </c>
      <c r="AP139" s="29"/>
    </row>
    <row r="140" spans="1:42" ht="45" x14ac:dyDescent="0.2">
      <c r="A140" s="8">
        <v>138</v>
      </c>
      <c r="B140" s="4" t="s">
        <v>54</v>
      </c>
      <c r="C140" s="196" t="s">
        <v>616</v>
      </c>
      <c r="D140" s="4" t="s">
        <v>47</v>
      </c>
      <c r="E140" s="26" t="s">
        <v>260</v>
      </c>
      <c r="F140" s="30" t="s">
        <v>488</v>
      </c>
      <c r="G140" s="123" t="s">
        <v>400</v>
      </c>
      <c r="H140" s="124" t="s">
        <v>547</v>
      </c>
      <c r="I140" s="127" t="s">
        <v>466</v>
      </c>
      <c r="J140" s="125" t="s">
        <v>478</v>
      </c>
      <c r="K140" s="127"/>
      <c r="L140" s="127"/>
      <c r="M140" s="127"/>
      <c r="N140" s="127"/>
      <c r="O140" s="125" t="s">
        <v>385</v>
      </c>
      <c r="P140" s="125" t="s">
        <v>385</v>
      </c>
      <c r="Q140" s="125"/>
      <c r="R140" s="125" t="s">
        <v>385</v>
      </c>
      <c r="S140" s="125"/>
      <c r="T140" s="125" t="s">
        <v>385</v>
      </c>
      <c r="U140" s="125"/>
      <c r="V140" s="124" t="s">
        <v>13</v>
      </c>
      <c r="W140" s="31">
        <v>1</v>
      </c>
      <c r="X140" s="134"/>
      <c r="Y140" s="123" t="s">
        <v>243</v>
      </c>
      <c r="Z140" s="30" t="s">
        <v>247</v>
      </c>
      <c r="AA140" s="124" t="s">
        <v>555</v>
      </c>
      <c r="AB140" s="124" t="s">
        <v>476</v>
      </c>
      <c r="AC140" s="124" t="s">
        <v>477</v>
      </c>
      <c r="AD140" s="131" t="s">
        <v>388</v>
      </c>
      <c r="AE140" s="131" t="s">
        <v>386</v>
      </c>
      <c r="AF140" s="131"/>
      <c r="AG140" s="131" t="s">
        <v>388</v>
      </c>
      <c r="AH140" s="131"/>
      <c r="AI140" s="131" t="s">
        <v>388</v>
      </c>
      <c r="AJ140" s="131"/>
      <c r="AK140" s="131" t="s">
        <v>388</v>
      </c>
      <c r="AL140" s="131"/>
      <c r="AM140" s="125">
        <v>1</v>
      </c>
      <c r="AN140" s="152"/>
      <c r="AO140" s="29" t="s">
        <v>403</v>
      </c>
      <c r="AP140" s="29"/>
    </row>
    <row r="141" spans="1:42" ht="45" x14ac:dyDescent="0.2">
      <c r="A141" s="8">
        <v>139</v>
      </c>
      <c r="B141" s="4" t="s">
        <v>54</v>
      </c>
      <c r="C141" s="196" t="s">
        <v>616</v>
      </c>
      <c r="D141" s="4" t="s">
        <v>47</v>
      </c>
      <c r="E141" s="26" t="s">
        <v>538</v>
      </c>
      <c r="F141" s="30"/>
      <c r="G141" s="123" t="s">
        <v>400</v>
      </c>
      <c r="H141" s="124" t="s">
        <v>547</v>
      </c>
      <c r="I141" s="127"/>
      <c r="J141" s="125"/>
      <c r="K141" s="127"/>
      <c r="L141" s="127"/>
      <c r="M141" s="127"/>
      <c r="N141" s="127"/>
      <c r="O141" s="125"/>
      <c r="P141" s="125"/>
      <c r="Q141" s="125"/>
      <c r="R141" s="125" t="s">
        <v>385</v>
      </c>
      <c r="S141" s="125"/>
      <c r="T141" s="125" t="s">
        <v>385</v>
      </c>
      <c r="U141" s="125"/>
      <c r="V141" s="124" t="s">
        <v>13</v>
      </c>
      <c r="W141" s="31">
        <v>1</v>
      </c>
      <c r="X141" s="134"/>
      <c r="Y141" s="123" t="s">
        <v>243</v>
      </c>
      <c r="Z141" s="30" t="s">
        <v>247</v>
      </c>
      <c r="AA141" s="124" t="s">
        <v>555</v>
      </c>
      <c r="AB141" s="124" t="s">
        <v>476</v>
      </c>
      <c r="AC141" s="124" t="s">
        <v>477</v>
      </c>
      <c r="AD141" s="131"/>
      <c r="AE141" s="131"/>
      <c r="AF141" s="131"/>
      <c r="AG141" s="131"/>
      <c r="AH141" s="131"/>
      <c r="AI141" s="131" t="s">
        <v>388</v>
      </c>
      <c r="AJ141" s="131"/>
      <c r="AK141" s="131" t="s">
        <v>388</v>
      </c>
      <c r="AL141" s="131"/>
      <c r="AM141" s="125">
        <v>1</v>
      </c>
      <c r="AN141" s="152"/>
      <c r="AO141" s="29"/>
      <c r="AP141" s="29"/>
    </row>
    <row r="142" spans="1:42" ht="45" x14ac:dyDescent="0.2">
      <c r="A142" s="8">
        <v>140</v>
      </c>
      <c r="B142" s="4" t="s">
        <v>54</v>
      </c>
      <c r="C142" s="196" t="s">
        <v>616</v>
      </c>
      <c r="D142" s="4" t="s">
        <v>47</v>
      </c>
      <c r="E142" s="26" t="s">
        <v>261</v>
      </c>
      <c r="F142" s="30" t="s">
        <v>488</v>
      </c>
      <c r="G142" s="123" t="s">
        <v>400</v>
      </c>
      <c r="H142" s="124" t="s">
        <v>547</v>
      </c>
      <c r="I142" s="127" t="s">
        <v>466</v>
      </c>
      <c r="J142" s="125" t="s">
        <v>478</v>
      </c>
      <c r="K142" s="127"/>
      <c r="L142" s="127"/>
      <c r="M142" s="127"/>
      <c r="N142" s="127"/>
      <c r="O142" s="125" t="s">
        <v>385</v>
      </c>
      <c r="P142" s="125" t="s">
        <v>385</v>
      </c>
      <c r="Q142" s="125"/>
      <c r="R142" s="125" t="s">
        <v>385</v>
      </c>
      <c r="S142" s="125"/>
      <c r="T142" s="125" t="s">
        <v>385</v>
      </c>
      <c r="U142" s="125"/>
      <c r="V142" s="124" t="s">
        <v>13</v>
      </c>
      <c r="W142" s="31">
        <v>1</v>
      </c>
      <c r="X142" s="134"/>
      <c r="Y142" s="123" t="s">
        <v>244</v>
      </c>
      <c r="Z142" s="30" t="s">
        <v>249</v>
      </c>
      <c r="AA142" s="124" t="s">
        <v>555</v>
      </c>
      <c r="AB142" s="124" t="s">
        <v>476</v>
      </c>
      <c r="AC142" s="124" t="s">
        <v>477</v>
      </c>
      <c r="AD142" s="131" t="s">
        <v>388</v>
      </c>
      <c r="AE142" s="131" t="s">
        <v>386</v>
      </c>
      <c r="AF142" s="131"/>
      <c r="AG142" s="131" t="s">
        <v>388</v>
      </c>
      <c r="AH142" s="131"/>
      <c r="AI142" s="131" t="s">
        <v>388</v>
      </c>
      <c r="AJ142" s="131"/>
      <c r="AK142" s="131" t="s">
        <v>388</v>
      </c>
      <c r="AL142" s="131"/>
      <c r="AM142" s="125">
        <v>1</v>
      </c>
      <c r="AN142" s="152"/>
      <c r="AO142" s="29" t="s">
        <v>403</v>
      </c>
      <c r="AP142" s="29"/>
    </row>
    <row r="143" spans="1:42" ht="45" x14ac:dyDescent="0.2">
      <c r="A143" s="8">
        <v>141</v>
      </c>
      <c r="B143" s="4" t="s">
        <v>54</v>
      </c>
      <c r="C143" s="196" t="s">
        <v>616</v>
      </c>
      <c r="D143" s="4" t="s">
        <v>48</v>
      </c>
      <c r="E143" s="26" t="s">
        <v>262</v>
      </c>
      <c r="F143" s="30" t="s">
        <v>488</v>
      </c>
      <c r="G143" s="123" t="s">
        <v>400</v>
      </c>
      <c r="H143" s="124" t="s">
        <v>547</v>
      </c>
      <c r="I143" s="127" t="s">
        <v>466</v>
      </c>
      <c r="J143" s="125" t="s">
        <v>478</v>
      </c>
      <c r="K143" s="127"/>
      <c r="L143" s="127"/>
      <c r="M143" s="127"/>
      <c r="N143" s="127"/>
      <c r="O143" s="125" t="s">
        <v>385</v>
      </c>
      <c r="P143" s="125" t="s">
        <v>385</v>
      </c>
      <c r="Q143" s="125"/>
      <c r="R143" s="125" t="s">
        <v>385</v>
      </c>
      <c r="S143" s="125"/>
      <c r="T143" s="125" t="s">
        <v>385</v>
      </c>
      <c r="U143" s="125"/>
      <c r="V143" s="124" t="s">
        <v>13</v>
      </c>
      <c r="W143" s="31">
        <v>1</v>
      </c>
      <c r="X143" s="134"/>
      <c r="Y143" s="123" t="s">
        <v>240</v>
      </c>
      <c r="Z143" s="30" t="s">
        <v>247</v>
      </c>
      <c r="AA143" s="124" t="s">
        <v>555</v>
      </c>
      <c r="AB143" s="124" t="s">
        <v>476</v>
      </c>
      <c r="AC143" s="124" t="s">
        <v>477</v>
      </c>
      <c r="AD143" s="131" t="s">
        <v>388</v>
      </c>
      <c r="AE143" s="131" t="s">
        <v>386</v>
      </c>
      <c r="AF143" s="131"/>
      <c r="AG143" s="131" t="s">
        <v>388</v>
      </c>
      <c r="AH143" s="131"/>
      <c r="AI143" s="131" t="s">
        <v>388</v>
      </c>
      <c r="AJ143" s="131"/>
      <c r="AK143" s="131" t="s">
        <v>388</v>
      </c>
      <c r="AL143" s="131"/>
      <c r="AM143" s="125">
        <v>1</v>
      </c>
      <c r="AN143" s="152"/>
      <c r="AO143" s="29" t="s">
        <v>403</v>
      </c>
      <c r="AP143" s="29"/>
    </row>
    <row r="144" spans="1:42" ht="45" x14ac:dyDescent="0.2">
      <c r="A144" s="8">
        <v>142</v>
      </c>
      <c r="B144" s="4" t="s">
        <v>54</v>
      </c>
      <c r="C144" s="196" t="s">
        <v>616</v>
      </c>
      <c r="D144" s="4" t="s">
        <v>48</v>
      </c>
      <c r="E144" s="26" t="s">
        <v>263</v>
      </c>
      <c r="F144" s="30" t="s">
        <v>488</v>
      </c>
      <c r="G144" s="123" t="s">
        <v>400</v>
      </c>
      <c r="H144" s="124" t="s">
        <v>547</v>
      </c>
      <c r="I144" s="127" t="s">
        <v>466</v>
      </c>
      <c r="J144" s="125" t="s">
        <v>478</v>
      </c>
      <c r="K144" s="127"/>
      <c r="L144" s="127"/>
      <c r="M144" s="127"/>
      <c r="N144" s="127"/>
      <c r="O144" s="125" t="s">
        <v>385</v>
      </c>
      <c r="P144" s="125" t="s">
        <v>385</v>
      </c>
      <c r="Q144" s="125"/>
      <c r="R144" s="125" t="s">
        <v>385</v>
      </c>
      <c r="S144" s="125"/>
      <c r="T144" s="125" t="s">
        <v>385</v>
      </c>
      <c r="U144" s="125"/>
      <c r="V144" s="124" t="s">
        <v>13</v>
      </c>
      <c r="W144" s="31">
        <v>1</v>
      </c>
      <c r="X144" s="134"/>
      <c r="Y144" s="123" t="s">
        <v>240</v>
      </c>
      <c r="Z144" s="30" t="s">
        <v>248</v>
      </c>
      <c r="AA144" s="124" t="s">
        <v>555</v>
      </c>
      <c r="AB144" s="124" t="s">
        <v>476</v>
      </c>
      <c r="AC144" s="124" t="s">
        <v>477</v>
      </c>
      <c r="AD144" s="131" t="s">
        <v>388</v>
      </c>
      <c r="AE144" s="131" t="s">
        <v>386</v>
      </c>
      <c r="AF144" s="131"/>
      <c r="AG144" s="131" t="s">
        <v>388</v>
      </c>
      <c r="AH144" s="131"/>
      <c r="AI144" s="131" t="s">
        <v>388</v>
      </c>
      <c r="AJ144" s="131"/>
      <c r="AK144" s="131" t="s">
        <v>388</v>
      </c>
      <c r="AL144" s="131"/>
      <c r="AM144" s="125">
        <v>1</v>
      </c>
      <c r="AN144" s="152"/>
      <c r="AO144" s="29" t="s">
        <v>403</v>
      </c>
      <c r="AP144" s="29"/>
    </row>
    <row r="145" spans="1:42" ht="45" x14ac:dyDescent="0.2">
      <c r="A145" s="8">
        <v>143</v>
      </c>
      <c r="B145" s="4" t="s">
        <v>54</v>
      </c>
      <c r="C145" s="196" t="s">
        <v>616</v>
      </c>
      <c r="D145" s="4" t="s">
        <v>48</v>
      </c>
      <c r="E145" s="26" t="s">
        <v>269</v>
      </c>
      <c r="F145" s="30" t="s">
        <v>488</v>
      </c>
      <c r="G145" s="123" t="s">
        <v>400</v>
      </c>
      <c r="H145" s="124" t="s">
        <v>547</v>
      </c>
      <c r="I145" s="127" t="s">
        <v>466</v>
      </c>
      <c r="J145" s="125" t="s">
        <v>478</v>
      </c>
      <c r="K145" s="127"/>
      <c r="L145" s="127"/>
      <c r="M145" s="127"/>
      <c r="N145" s="127"/>
      <c r="O145" s="125" t="s">
        <v>385</v>
      </c>
      <c r="P145" s="125" t="s">
        <v>385</v>
      </c>
      <c r="Q145" s="125"/>
      <c r="R145" s="125" t="s">
        <v>385</v>
      </c>
      <c r="S145" s="125"/>
      <c r="T145" s="125" t="s">
        <v>385</v>
      </c>
      <c r="U145" s="125"/>
      <c r="V145" s="124" t="s">
        <v>13</v>
      </c>
      <c r="W145" s="31">
        <v>1</v>
      </c>
      <c r="X145" s="134"/>
      <c r="Y145" s="123" t="s">
        <v>241</v>
      </c>
      <c r="Z145" s="30" t="s">
        <v>247</v>
      </c>
      <c r="AA145" s="124" t="s">
        <v>555</v>
      </c>
      <c r="AB145" s="124" t="s">
        <v>476</v>
      </c>
      <c r="AC145" s="124" t="s">
        <v>477</v>
      </c>
      <c r="AD145" s="131" t="s">
        <v>388</v>
      </c>
      <c r="AE145" s="131" t="s">
        <v>386</v>
      </c>
      <c r="AF145" s="131"/>
      <c r="AG145" s="131" t="s">
        <v>388</v>
      </c>
      <c r="AH145" s="131"/>
      <c r="AI145" s="131" t="s">
        <v>388</v>
      </c>
      <c r="AJ145" s="131"/>
      <c r="AK145" s="131" t="s">
        <v>388</v>
      </c>
      <c r="AL145" s="131"/>
      <c r="AM145" s="125">
        <v>1</v>
      </c>
      <c r="AN145" s="152"/>
      <c r="AO145" s="29" t="s">
        <v>403</v>
      </c>
      <c r="AP145" s="29"/>
    </row>
    <row r="146" spans="1:42" ht="45" x14ac:dyDescent="0.2">
      <c r="A146" s="8">
        <v>144</v>
      </c>
      <c r="B146" s="4" t="s">
        <v>54</v>
      </c>
      <c r="C146" s="196" t="s">
        <v>616</v>
      </c>
      <c r="D146" s="4" t="s">
        <v>48</v>
      </c>
      <c r="E146" s="26" t="s">
        <v>266</v>
      </c>
      <c r="F146" s="30" t="s">
        <v>488</v>
      </c>
      <c r="G146" s="123" t="s">
        <v>400</v>
      </c>
      <c r="H146" s="124" t="s">
        <v>547</v>
      </c>
      <c r="I146" s="127" t="s">
        <v>466</v>
      </c>
      <c r="J146" s="125" t="s">
        <v>478</v>
      </c>
      <c r="K146" s="127"/>
      <c r="L146" s="127"/>
      <c r="M146" s="127"/>
      <c r="N146" s="127"/>
      <c r="O146" s="125" t="s">
        <v>385</v>
      </c>
      <c r="P146" s="125" t="s">
        <v>385</v>
      </c>
      <c r="Q146" s="125"/>
      <c r="R146" s="125" t="s">
        <v>385</v>
      </c>
      <c r="S146" s="125"/>
      <c r="T146" s="125" t="s">
        <v>385</v>
      </c>
      <c r="U146" s="125"/>
      <c r="V146" s="124" t="s">
        <v>13</v>
      </c>
      <c r="W146" s="31">
        <v>1</v>
      </c>
      <c r="X146" s="134"/>
      <c r="Y146" s="123" t="s">
        <v>243</v>
      </c>
      <c r="Z146" s="30" t="s">
        <v>250</v>
      </c>
      <c r="AA146" s="124" t="s">
        <v>555</v>
      </c>
      <c r="AB146" s="124" t="s">
        <v>476</v>
      </c>
      <c r="AC146" s="124" t="s">
        <v>477</v>
      </c>
      <c r="AD146" s="131" t="s">
        <v>388</v>
      </c>
      <c r="AE146" s="131" t="s">
        <v>386</v>
      </c>
      <c r="AF146" s="131"/>
      <c r="AG146" s="131" t="s">
        <v>388</v>
      </c>
      <c r="AH146" s="131"/>
      <c r="AI146" s="131" t="s">
        <v>388</v>
      </c>
      <c r="AJ146" s="131"/>
      <c r="AK146" s="131" t="s">
        <v>388</v>
      </c>
      <c r="AL146" s="131"/>
      <c r="AM146" s="125">
        <v>1</v>
      </c>
      <c r="AN146" s="152"/>
      <c r="AO146" s="29" t="s">
        <v>403</v>
      </c>
      <c r="AP146" s="29"/>
    </row>
    <row r="147" spans="1:42" ht="45" x14ac:dyDescent="0.2">
      <c r="A147" s="8">
        <v>145</v>
      </c>
      <c r="B147" s="4" t="s">
        <v>54</v>
      </c>
      <c r="C147" s="196" t="s">
        <v>616</v>
      </c>
      <c r="D147" s="4" t="s">
        <v>48</v>
      </c>
      <c r="E147" s="26" t="s">
        <v>264</v>
      </c>
      <c r="F147" s="30" t="s">
        <v>488</v>
      </c>
      <c r="G147" s="123" t="s">
        <v>400</v>
      </c>
      <c r="H147" s="124" t="s">
        <v>547</v>
      </c>
      <c r="I147" s="127" t="s">
        <v>466</v>
      </c>
      <c r="J147" s="125" t="s">
        <v>478</v>
      </c>
      <c r="K147" s="127"/>
      <c r="L147" s="127"/>
      <c r="M147" s="127"/>
      <c r="N147" s="127"/>
      <c r="O147" s="125" t="s">
        <v>385</v>
      </c>
      <c r="P147" s="125" t="s">
        <v>385</v>
      </c>
      <c r="Q147" s="125"/>
      <c r="R147" s="125" t="s">
        <v>385</v>
      </c>
      <c r="S147" s="125"/>
      <c r="T147" s="125" t="s">
        <v>385</v>
      </c>
      <c r="U147" s="125"/>
      <c r="V147" s="124" t="s">
        <v>13</v>
      </c>
      <c r="W147" s="31">
        <v>1</v>
      </c>
      <c r="X147" s="134"/>
      <c r="Y147" s="123" t="s">
        <v>243</v>
      </c>
      <c r="Z147" s="30" t="s">
        <v>247</v>
      </c>
      <c r="AA147" s="124" t="s">
        <v>555</v>
      </c>
      <c r="AB147" s="124" t="s">
        <v>476</v>
      </c>
      <c r="AC147" s="124" t="s">
        <v>477</v>
      </c>
      <c r="AD147" s="131" t="s">
        <v>388</v>
      </c>
      <c r="AE147" s="131" t="s">
        <v>386</v>
      </c>
      <c r="AF147" s="131"/>
      <c r="AG147" s="131" t="s">
        <v>388</v>
      </c>
      <c r="AH147" s="131"/>
      <c r="AI147" s="131" t="s">
        <v>388</v>
      </c>
      <c r="AJ147" s="131"/>
      <c r="AK147" s="131" t="s">
        <v>388</v>
      </c>
      <c r="AL147" s="131"/>
      <c r="AM147" s="125">
        <v>1</v>
      </c>
      <c r="AN147" s="152"/>
      <c r="AO147" s="29" t="s">
        <v>403</v>
      </c>
      <c r="AP147" s="29"/>
    </row>
    <row r="148" spans="1:42" ht="45" x14ac:dyDescent="0.2">
      <c r="A148" s="8">
        <v>146</v>
      </c>
      <c r="B148" s="4" t="s">
        <v>54</v>
      </c>
      <c r="C148" s="196" t="s">
        <v>616</v>
      </c>
      <c r="D148" s="4" t="s">
        <v>48</v>
      </c>
      <c r="E148" s="26" t="s">
        <v>265</v>
      </c>
      <c r="F148" s="30" t="s">
        <v>488</v>
      </c>
      <c r="G148" s="123" t="s">
        <v>400</v>
      </c>
      <c r="H148" s="124" t="s">
        <v>547</v>
      </c>
      <c r="I148" s="127" t="s">
        <v>466</v>
      </c>
      <c r="J148" s="125" t="s">
        <v>478</v>
      </c>
      <c r="K148" s="127"/>
      <c r="L148" s="127"/>
      <c r="M148" s="127"/>
      <c r="N148" s="127"/>
      <c r="O148" s="125" t="s">
        <v>385</v>
      </c>
      <c r="P148" s="125" t="s">
        <v>385</v>
      </c>
      <c r="Q148" s="125"/>
      <c r="R148" s="125" t="s">
        <v>385</v>
      </c>
      <c r="S148" s="125"/>
      <c r="T148" s="125" t="s">
        <v>385</v>
      </c>
      <c r="U148" s="125"/>
      <c r="V148" s="124" t="s">
        <v>13</v>
      </c>
      <c r="W148" s="31">
        <v>1</v>
      </c>
      <c r="X148" s="134"/>
      <c r="Y148" s="123" t="s">
        <v>243</v>
      </c>
      <c r="Z148" s="30" t="s">
        <v>247</v>
      </c>
      <c r="AA148" s="124" t="s">
        <v>555</v>
      </c>
      <c r="AB148" s="124" t="s">
        <v>476</v>
      </c>
      <c r="AC148" s="124" t="s">
        <v>477</v>
      </c>
      <c r="AD148" s="131" t="s">
        <v>388</v>
      </c>
      <c r="AE148" s="131" t="s">
        <v>386</v>
      </c>
      <c r="AF148" s="131"/>
      <c r="AG148" s="131" t="s">
        <v>388</v>
      </c>
      <c r="AH148" s="131"/>
      <c r="AI148" s="131" t="s">
        <v>388</v>
      </c>
      <c r="AJ148" s="131"/>
      <c r="AK148" s="131" t="s">
        <v>388</v>
      </c>
      <c r="AL148" s="131"/>
      <c r="AM148" s="125">
        <v>1</v>
      </c>
      <c r="AN148" s="152"/>
      <c r="AO148" s="29" t="s">
        <v>403</v>
      </c>
      <c r="AP148" s="29"/>
    </row>
    <row r="149" spans="1:42" ht="45" x14ac:dyDescent="0.2">
      <c r="A149" s="8">
        <v>147</v>
      </c>
      <c r="B149" s="4" t="s">
        <v>54</v>
      </c>
      <c r="C149" s="196" t="s">
        <v>616</v>
      </c>
      <c r="D149" s="4" t="s">
        <v>47</v>
      </c>
      <c r="E149" s="26" t="s">
        <v>267</v>
      </c>
      <c r="F149" s="30" t="s">
        <v>488</v>
      </c>
      <c r="G149" s="123" t="s">
        <v>400</v>
      </c>
      <c r="H149" s="124" t="s">
        <v>547</v>
      </c>
      <c r="I149" s="127" t="s">
        <v>466</v>
      </c>
      <c r="J149" s="125" t="s">
        <v>478</v>
      </c>
      <c r="K149" s="127"/>
      <c r="L149" s="127"/>
      <c r="M149" s="127"/>
      <c r="N149" s="127"/>
      <c r="O149" s="125" t="s">
        <v>385</v>
      </c>
      <c r="P149" s="125" t="s">
        <v>385</v>
      </c>
      <c r="Q149" s="125"/>
      <c r="R149" s="125" t="s">
        <v>385</v>
      </c>
      <c r="S149" s="125"/>
      <c r="T149" s="125" t="s">
        <v>385</v>
      </c>
      <c r="U149" s="125"/>
      <c r="V149" s="124" t="s">
        <v>13</v>
      </c>
      <c r="W149" s="31">
        <v>1</v>
      </c>
      <c r="X149" s="134"/>
      <c r="Y149" s="123" t="s">
        <v>245</v>
      </c>
      <c r="Z149" s="30" t="s">
        <v>251</v>
      </c>
      <c r="AA149" s="124" t="s">
        <v>555</v>
      </c>
      <c r="AB149" s="124" t="s">
        <v>476</v>
      </c>
      <c r="AC149" s="124" t="s">
        <v>477</v>
      </c>
      <c r="AD149" s="131" t="s">
        <v>388</v>
      </c>
      <c r="AE149" s="131" t="s">
        <v>386</v>
      </c>
      <c r="AF149" s="131"/>
      <c r="AG149" s="131" t="s">
        <v>388</v>
      </c>
      <c r="AH149" s="131"/>
      <c r="AI149" s="131" t="s">
        <v>388</v>
      </c>
      <c r="AJ149" s="131"/>
      <c r="AK149" s="131" t="s">
        <v>388</v>
      </c>
      <c r="AL149" s="131"/>
      <c r="AM149" s="125">
        <v>1</v>
      </c>
      <c r="AN149" s="152"/>
      <c r="AO149" s="29" t="s">
        <v>403</v>
      </c>
      <c r="AP149" s="29"/>
    </row>
    <row r="150" spans="1:42" ht="45" x14ac:dyDescent="0.2">
      <c r="A150" s="8">
        <v>148</v>
      </c>
      <c r="B150" s="4" t="s">
        <v>54</v>
      </c>
      <c r="C150" s="196" t="s">
        <v>616</v>
      </c>
      <c r="D150" s="4" t="s">
        <v>47</v>
      </c>
      <c r="E150" s="26" t="s">
        <v>268</v>
      </c>
      <c r="F150" s="30" t="s">
        <v>488</v>
      </c>
      <c r="G150" s="123" t="s">
        <v>400</v>
      </c>
      <c r="H150" s="124" t="s">
        <v>547</v>
      </c>
      <c r="I150" s="127" t="s">
        <v>466</v>
      </c>
      <c r="J150" s="125" t="s">
        <v>478</v>
      </c>
      <c r="K150" s="127"/>
      <c r="L150" s="127"/>
      <c r="M150" s="127"/>
      <c r="N150" s="127"/>
      <c r="O150" s="125" t="s">
        <v>385</v>
      </c>
      <c r="P150" s="125" t="s">
        <v>385</v>
      </c>
      <c r="Q150" s="125"/>
      <c r="R150" s="125" t="s">
        <v>385</v>
      </c>
      <c r="S150" s="125"/>
      <c r="T150" s="125" t="s">
        <v>385</v>
      </c>
      <c r="U150" s="125"/>
      <c r="V150" s="124" t="s">
        <v>13</v>
      </c>
      <c r="W150" s="31">
        <v>1</v>
      </c>
      <c r="X150" s="134"/>
      <c r="Y150" s="123" t="s">
        <v>245</v>
      </c>
      <c r="Z150" s="30" t="s">
        <v>252</v>
      </c>
      <c r="AA150" s="124" t="s">
        <v>555</v>
      </c>
      <c r="AB150" s="124" t="s">
        <v>476</v>
      </c>
      <c r="AC150" s="124" t="s">
        <v>477</v>
      </c>
      <c r="AD150" s="131" t="s">
        <v>388</v>
      </c>
      <c r="AE150" s="131" t="s">
        <v>386</v>
      </c>
      <c r="AF150" s="131"/>
      <c r="AG150" s="131" t="s">
        <v>388</v>
      </c>
      <c r="AH150" s="131"/>
      <c r="AI150" s="131" t="s">
        <v>388</v>
      </c>
      <c r="AJ150" s="131"/>
      <c r="AK150" s="131" t="s">
        <v>388</v>
      </c>
      <c r="AL150" s="131"/>
      <c r="AM150" s="125">
        <v>1</v>
      </c>
      <c r="AN150" s="152"/>
      <c r="AO150" s="29" t="s">
        <v>403</v>
      </c>
      <c r="AP150" s="29"/>
    </row>
    <row r="151" spans="1:42" x14ac:dyDescent="0.2">
      <c r="AD151" s="32"/>
      <c r="AE151" s="32"/>
      <c r="AF151" s="32"/>
      <c r="AG151" s="32"/>
      <c r="AH151" s="32"/>
      <c r="AI151" s="32"/>
      <c r="AJ151" s="32"/>
      <c r="AK151" s="32"/>
      <c r="AL151" s="32"/>
      <c r="AN151" s="28" t="s">
        <v>14</v>
      </c>
      <c r="AO151" s="28"/>
      <c r="AP151" s="39">
        <f>SUM(AP3:AP150)</f>
        <v>0</v>
      </c>
    </row>
    <row r="152" spans="1:42" x14ac:dyDescent="0.2">
      <c r="AF152" s="86"/>
    </row>
    <row r="153" spans="1:42" x14ac:dyDescent="0.2">
      <c r="D153" s="87"/>
      <c r="E153" s="88" t="s">
        <v>15</v>
      </c>
      <c r="F153" s="88"/>
      <c r="G153" s="88"/>
    </row>
    <row r="154" spans="1:42" x14ac:dyDescent="0.2">
      <c r="D154" s="12"/>
      <c r="E154" s="109" t="s">
        <v>16</v>
      </c>
      <c r="F154" s="109"/>
      <c r="G154" s="109"/>
      <c r="W154" s="79" t="s">
        <v>17</v>
      </c>
    </row>
    <row r="155" spans="1:42" x14ac:dyDescent="0.2">
      <c r="A155" s="12"/>
    </row>
    <row r="156" spans="1:42" x14ac:dyDescent="0.2">
      <c r="C156" s="28"/>
    </row>
    <row r="158" spans="1:42" x14ac:dyDescent="0.2">
      <c r="D158" s="12"/>
      <c r="E158" s="12"/>
      <c r="F158" s="12"/>
    </row>
    <row r="159" spans="1:42" x14ac:dyDescent="0.2">
      <c r="D159" s="12"/>
      <c r="E159" s="12"/>
      <c r="F159" s="12"/>
    </row>
    <row r="160" spans="1:42" x14ac:dyDescent="0.2">
      <c r="D160" s="110"/>
      <c r="E160" s="12"/>
      <c r="F160" s="12"/>
    </row>
    <row r="161" spans="4:6" x14ac:dyDescent="0.2">
      <c r="D161" s="110"/>
      <c r="E161" s="12"/>
      <c r="F161" s="12"/>
    </row>
    <row r="162" spans="4:6" x14ac:dyDescent="0.2">
      <c r="D162" s="110"/>
      <c r="E162" s="12"/>
      <c r="F162" s="12"/>
    </row>
    <row r="163" spans="4:6" x14ac:dyDescent="0.2">
      <c r="D163" s="110"/>
      <c r="E163" s="12"/>
      <c r="F163" s="12"/>
    </row>
    <row r="164" spans="4:6" x14ac:dyDescent="0.2">
      <c r="D164" s="110"/>
      <c r="E164" s="12"/>
      <c r="F164" s="12"/>
    </row>
    <row r="165" spans="4:6" x14ac:dyDescent="0.2">
      <c r="D165" s="111"/>
      <c r="E165" s="111"/>
      <c r="F165" s="111"/>
    </row>
    <row r="166" spans="4:6" x14ac:dyDescent="0.2">
      <c r="D166" s="111"/>
      <c r="E166" s="111"/>
      <c r="F166" s="111"/>
    </row>
    <row r="167" spans="4:6" x14ac:dyDescent="0.2">
      <c r="D167" s="111"/>
      <c r="E167" s="111"/>
      <c r="F167" s="111"/>
    </row>
    <row r="168" spans="4:6" x14ac:dyDescent="0.2">
      <c r="D168" s="111"/>
      <c r="E168" s="111"/>
      <c r="F168" s="111"/>
    </row>
    <row r="169" spans="4:6" x14ac:dyDescent="0.2">
      <c r="D169" s="111"/>
      <c r="E169" s="111"/>
      <c r="F169" s="111"/>
    </row>
    <row r="170" spans="4:6" x14ac:dyDescent="0.2">
      <c r="D170" s="111"/>
      <c r="E170" s="111"/>
      <c r="F170" s="111"/>
    </row>
    <row r="171" spans="4:6" x14ac:dyDescent="0.2">
      <c r="D171" s="111"/>
      <c r="E171" s="111"/>
      <c r="F171" s="111"/>
    </row>
    <row r="172" spans="4:6" x14ac:dyDescent="0.2">
      <c r="D172" s="111"/>
      <c r="E172" s="111"/>
      <c r="F172" s="111"/>
    </row>
    <row r="173" spans="4:6" x14ac:dyDescent="0.2">
      <c r="D173" s="111"/>
      <c r="E173" s="111"/>
      <c r="F173" s="111"/>
    </row>
    <row r="174" spans="4:6" x14ac:dyDescent="0.2">
      <c r="D174" s="111"/>
      <c r="E174" s="111"/>
      <c r="F174" s="111"/>
    </row>
    <row r="175" spans="4:6" x14ac:dyDescent="0.2">
      <c r="D175" s="111"/>
      <c r="E175" s="111"/>
      <c r="F175" s="111"/>
    </row>
    <row r="176" spans="4:6" x14ac:dyDescent="0.2">
      <c r="D176" s="111"/>
      <c r="E176" s="111"/>
      <c r="F176" s="111"/>
    </row>
    <row r="177" spans="2:6" x14ac:dyDescent="0.2">
      <c r="D177" s="111"/>
      <c r="E177" s="111"/>
      <c r="F177" s="111"/>
    </row>
    <row r="178" spans="2:6" x14ac:dyDescent="0.2">
      <c r="D178" s="111"/>
      <c r="E178" s="111"/>
      <c r="F178" s="111"/>
    </row>
    <row r="179" spans="2:6" x14ac:dyDescent="0.2">
      <c r="D179" s="111"/>
      <c r="E179" s="111"/>
      <c r="F179" s="111"/>
    </row>
    <row r="180" spans="2:6" x14ac:dyDescent="0.2">
      <c r="D180" s="111"/>
      <c r="E180" s="111"/>
      <c r="F180" s="111"/>
    </row>
    <row r="181" spans="2:6" x14ac:dyDescent="0.2">
      <c r="D181" s="111"/>
      <c r="E181" s="111"/>
      <c r="F181" s="111"/>
    </row>
    <row r="182" spans="2:6" x14ac:dyDescent="0.2">
      <c r="D182" s="111"/>
      <c r="E182" s="111"/>
      <c r="F182" s="111"/>
    </row>
    <row r="183" spans="2:6" x14ac:dyDescent="0.2">
      <c r="B183" s="111"/>
      <c r="C183" s="111"/>
    </row>
    <row r="184" spans="2:6" x14ac:dyDescent="0.2">
      <c r="B184" s="111"/>
      <c r="C184" s="111"/>
    </row>
    <row r="200" spans="1:3" ht="15" x14ac:dyDescent="0.2">
      <c r="A200" s="180" t="s">
        <v>426</v>
      </c>
      <c r="B200" s="180" t="s">
        <v>427</v>
      </c>
      <c r="C200" s="180" t="s">
        <v>428</v>
      </c>
    </row>
    <row r="201" spans="1:3" ht="15" x14ac:dyDescent="0.2">
      <c r="A201" s="181" t="str">
        <f>IFERROR(VLOOKUP(B201,#REF!,2,0),"")</f>
        <v/>
      </c>
      <c r="B201" s="166" t="s">
        <v>595</v>
      </c>
      <c r="C201" s="59">
        <f ca="1">SUMIF($C$3:$C$150,B201,$AP$3:$AP$78)</f>
        <v>0</v>
      </c>
    </row>
    <row r="202" spans="1:3" ht="15" x14ac:dyDescent="0.2">
      <c r="A202" s="181" t="str">
        <f>IFERROR(VLOOKUP(B202,#REF!,2,0),"")</f>
        <v/>
      </c>
      <c r="B202" s="166" t="s">
        <v>596</v>
      </c>
      <c r="C202" s="59">
        <f t="shared" ref="C202:C231" ca="1" si="7">SUMIF($C$3:$C$150,B202,$AP$3:$AP$78)</f>
        <v>0</v>
      </c>
    </row>
    <row r="203" spans="1:3" ht="15" x14ac:dyDescent="0.2">
      <c r="A203" s="181" t="str">
        <f>IFERROR(VLOOKUP(B203,#REF!,2,0),"")</f>
        <v/>
      </c>
      <c r="B203" s="166" t="s">
        <v>597</v>
      </c>
      <c r="C203" s="59">
        <f t="shared" ca="1" si="7"/>
        <v>0</v>
      </c>
    </row>
    <row r="204" spans="1:3" ht="15" x14ac:dyDescent="0.25">
      <c r="A204" s="182"/>
      <c r="B204" s="166" t="s">
        <v>598</v>
      </c>
      <c r="C204" s="59">
        <f t="shared" ca="1" si="7"/>
        <v>0</v>
      </c>
    </row>
    <row r="205" spans="1:3" ht="15" x14ac:dyDescent="0.25">
      <c r="A205" s="183"/>
      <c r="B205" s="166" t="s">
        <v>599</v>
      </c>
      <c r="C205" s="59">
        <f t="shared" ca="1" si="7"/>
        <v>0</v>
      </c>
    </row>
    <row r="206" spans="1:3" ht="15" x14ac:dyDescent="0.25">
      <c r="A206" s="183"/>
      <c r="B206" s="166" t="s">
        <v>600</v>
      </c>
      <c r="C206" s="59">
        <f t="shared" ca="1" si="7"/>
        <v>0</v>
      </c>
    </row>
    <row r="207" spans="1:3" ht="15" x14ac:dyDescent="0.25">
      <c r="A207" s="183"/>
      <c r="B207" s="166" t="s">
        <v>601</v>
      </c>
      <c r="C207" s="59">
        <f t="shared" ca="1" si="7"/>
        <v>0</v>
      </c>
    </row>
    <row r="208" spans="1:3" ht="15" x14ac:dyDescent="0.25">
      <c r="A208" s="183"/>
      <c r="B208" s="166" t="s">
        <v>602</v>
      </c>
      <c r="C208" s="59">
        <f t="shared" ca="1" si="7"/>
        <v>0</v>
      </c>
    </row>
    <row r="209" spans="1:3" ht="15" x14ac:dyDescent="0.25">
      <c r="A209" s="183"/>
      <c r="B209" s="166" t="s">
        <v>603</v>
      </c>
      <c r="C209" s="59">
        <f t="shared" ca="1" si="7"/>
        <v>0</v>
      </c>
    </row>
    <row r="210" spans="1:3" ht="15" x14ac:dyDescent="0.25">
      <c r="A210" s="183"/>
      <c r="B210" s="166" t="s">
        <v>604</v>
      </c>
      <c r="C210" s="59">
        <f t="shared" ca="1" si="7"/>
        <v>0</v>
      </c>
    </row>
    <row r="211" spans="1:3" ht="15" x14ac:dyDescent="0.25">
      <c r="A211" s="183"/>
      <c r="B211" s="166" t="s">
        <v>605</v>
      </c>
      <c r="C211" s="59">
        <f t="shared" ca="1" si="7"/>
        <v>0</v>
      </c>
    </row>
    <row r="212" spans="1:3" ht="15" x14ac:dyDescent="0.25">
      <c r="A212" s="183"/>
      <c r="B212" s="166" t="s">
        <v>606</v>
      </c>
      <c r="C212" s="59">
        <f t="shared" ca="1" si="7"/>
        <v>0</v>
      </c>
    </row>
    <row r="213" spans="1:3" ht="15" x14ac:dyDescent="0.25">
      <c r="A213" s="183"/>
      <c r="B213" s="166" t="s">
        <v>607</v>
      </c>
      <c r="C213" s="59">
        <f t="shared" ca="1" si="7"/>
        <v>0</v>
      </c>
    </row>
    <row r="214" spans="1:3" ht="15" x14ac:dyDescent="0.25">
      <c r="A214" s="183"/>
      <c r="B214" s="166" t="s">
        <v>608</v>
      </c>
      <c r="C214" s="59">
        <f t="shared" ca="1" si="7"/>
        <v>0</v>
      </c>
    </row>
    <row r="215" spans="1:3" ht="15" x14ac:dyDescent="0.25">
      <c r="A215" s="183"/>
      <c r="B215" s="166" t="s">
        <v>609</v>
      </c>
      <c r="C215" s="59">
        <f t="shared" ca="1" si="7"/>
        <v>0</v>
      </c>
    </row>
    <row r="216" spans="1:3" ht="15" x14ac:dyDescent="0.25">
      <c r="A216" s="183"/>
      <c r="B216" s="166" t="s">
        <v>610</v>
      </c>
      <c r="C216" s="59">
        <f t="shared" ca="1" si="7"/>
        <v>0</v>
      </c>
    </row>
    <row r="217" spans="1:3" ht="15" x14ac:dyDescent="0.25">
      <c r="A217" s="183"/>
      <c r="B217" s="166" t="s">
        <v>611</v>
      </c>
      <c r="C217" s="59">
        <f t="shared" ca="1" si="7"/>
        <v>0</v>
      </c>
    </row>
    <row r="218" spans="1:3" ht="15" x14ac:dyDescent="0.25">
      <c r="A218" s="183"/>
      <c r="B218" s="166" t="s">
        <v>612</v>
      </c>
      <c r="C218" s="59">
        <f t="shared" ca="1" si="7"/>
        <v>0</v>
      </c>
    </row>
    <row r="219" spans="1:3" ht="15" x14ac:dyDescent="0.25">
      <c r="A219" s="183"/>
      <c r="B219" s="166" t="s">
        <v>613</v>
      </c>
      <c r="C219" s="59">
        <f t="shared" ca="1" si="7"/>
        <v>0</v>
      </c>
    </row>
    <row r="220" spans="1:3" ht="15" x14ac:dyDescent="0.25">
      <c r="A220" s="183"/>
      <c r="B220" s="166" t="s">
        <v>36</v>
      </c>
      <c r="C220" s="59">
        <f t="shared" ca="1" si="7"/>
        <v>0</v>
      </c>
    </row>
    <row r="221" spans="1:3" ht="15" x14ac:dyDescent="0.25">
      <c r="A221" s="183"/>
      <c r="B221" s="166" t="s">
        <v>25</v>
      </c>
      <c r="C221" s="59">
        <f t="shared" ca="1" si="7"/>
        <v>0</v>
      </c>
    </row>
    <row r="222" spans="1:3" ht="15" x14ac:dyDescent="0.25">
      <c r="A222" s="183"/>
      <c r="B222" s="166" t="s">
        <v>614</v>
      </c>
      <c r="C222" s="59">
        <f t="shared" ca="1" si="7"/>
        <v>0</v>
      </c>
    </row>
    <row r="223" spans="1:3" ht="15" x14ac:dyDescent="0.25">
      <c r="A223" s="183"/>
      <c r="B223" s="166" t="s">
        <v>51</v>
      </c>
      <c r="C223" s="59">
        <f t="shared" ca="1" si="7"/>
        <v>0</v>
      </c>
    </row>
    <row r="224" spans="1:3" ht="15" x14ac:dyDescent="0.25">
      <c r="A224" s="183"/>
      <c r="B224" s="166" t="s">
        <v>615</v>
      </c>
      <c r="C224" s="59">
        <f t="shared" ca="1" si="7"/>
        <v>0</v>
      </c>
    </row>
    <row r="225" spans="1:3" ht="15" x14ac:dyDescent="0.25">
      <c r="A225" s="183"/>
      <c r="B225" s="166" t="s">
        <v>616</v>
      </c>
      <c r="C225" s="59">
        <f t="shared" ca="1" si="7"/>
        <v>0</v>
      </c>
    </row>
    <row r="226" spans="1:3" ht="15" x14ac:dyDescent="0.25">
      <c r="A226" s="183"/>
      <c r="B226" s="166" t="s">
        <v>617</v>
      </c>
      <c r="C226" s="59">
        <f t="shared" ca="1" si="7"/>
        <v>0</v>
      </c>
    </row>
    <row r="227" spans="1:3" ht="15" x14ac:dyDescent="0.25">
      <c r="A227" s="183"/>
      <c r="B227" s="166" t="s">
        <v>618</v>
      </c>
      <c r="C227" s="59">
        <f t="shared" ca="1" si="7"/>
        <v>0</v>
      </c>
    </row>
    <row r="228" spans="1:3" ht="15" x14ac:dyDescent="0.25">
      <c r="A228" s="183"/>
      <c r="B228" s="166" t="s">
        <v>619</v>
      </c>
      <c r="C228" s="59">
        <f t="shared" ca="1" si="7"/>
        <v>0</v>
      </c>
    </row>
    <row r="229" spans="1:3" ht="15" x14ac:dyDescent="0.25">
      <c r="A229" s="183"/>
      <c r="B229" s="166" t="s">
        <v>59</v>
      </c>
      <c r="C229" s="59">
        <f t="shared" ca="1" si="7"/>
        <v>0</v>
      </c>
    </row>
    <row r="230" spans="1:3" ht="15" x14ac:dyDescent="0.25">
      <c r="A230" s="183"/>
      <c r="B230" s="166" t="s">
        <v>620</v>
      </c>
      <c r="C230" s="59">
        <f t="shared" ca="1" si="7"/>
        <v>0</v>
      </c>
    </row>
    <row r="231" spans="1:3" ht="15" x14ac:dyDescent="0.25">
      <c r="A231" s="183"/>
      <c r="B231" s="166" t="s">
        <v>621</v>
      </c>
      <c r="C231" s="59">
        <f t="shared" ca="1" si="7"/>
        <v>0</v>
      </c>
    </row>
    <row r="232" spans="1:3" ht="15" x14ac:dyDescent="0.25">
      <c r="A232"/>
      <c r="B232" s="184"/>
      <c r="C232" s="185">
        <f ca="1">SUM(C201:C231)</f>
        <v>0</v>
      </c>
    </row>
  </sheetData>
  <autoFilter ref="A2:AQ151" xr:uid="{39A62A8E-7F4F-4A13-BDE6-09FA051963E3}"/>
  <pageMargins left="0.7" right="0.7" top="0.75" bottom="0.75" header="0.3" footer="0.3"/>
  <pageSetup paperSize="70" scale="10" fitToHeight="0" orientation="portrait" r:id="rId1"/>
  <headerFooter>
    <oddHeader>&amp;R&amp;"Calibri"&amp;10&amp;KFF8000 Chronione&amp;1#_x000D_</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67E8D-DC52-4A3B-968F-6B302A53A631}">
  <sheetPr>
    <tabColor rgb="FF92D050"/>
    <pageSetUpPr fitToPage="1"/>
  </sheetPr>
  <dimension ref="A1:AG233"/>
  <sheetViews>
    <sheetView tabSelected="1" zoomScaleNormal="100" zoomScaleSheetLayoutView="100" workbookViewId="0">
      <pane ySplit="2" topLeftCell="A23" activePane="bottomLeft" state="frozen"/>
      <selection activeCell="R3" sqref="R3"/>
      <selection pane="bottomLeft" activeCell="P87" sqref="P87"/>
    </sheetView>
  </sheetViews>
  <sheetFormatPr defaultColWidth="9.140625" defaultRowHeight="15" x14ac:dyDescent="0.25"/>
  <cols>
    <col min="1" max="1" width="5.42578125" style="9" customWidth="1"/>
    <col min="2" max="2" width="29.140625" style="9" customWidth="1"/>
    <col min="3" max="3" width="41.140625" style="9" hidden="1" customWidth="1"/>
    <col min="4" max="4" width="19" style="11" customWidth="1"/>
    <col min="5" max="5" width="25" style="9" hidden="1" customWidth="1"/>
    <col min="6" max="6" width="36.28515625" style="9" customWidth="1"/>
    <col min="7" max="7" width="30.5703125" style="9" hidden="1" customWidth="1"/>
    <col min="8" max="8" width="24.140625" style="9" hidden="1" customWidth="1"/>
    <col min="9" max="9" width="17.7109375" style="9" hidden="1" customWidth="1"/>
    <col min="10" max="12" width="27" style="9" hidden="1" customWidth="1"/>
    <col min="13" max="15" width="24.140625" style="9" hidden="1" customWidth="1"/>
    <col min="16" max="16" width="15" style="9" customWidth="1"/>
    <col min="17" max="17" width="8.7109375" style="9" customWidth="1"/>
    <col min="18" max="18" width="6.28515625" style="9" customWidth="1"/>
    <col min="19" max="20" width="17.42578125" style="9" customWidth="1"/>
    <col min="21" max="21" width="16.42578125" style="9" customWidth="1"/>
    <col min="22" max="32" width="9.140625" style="9" customWidth="1"/>
    <col min="33" max="33" width="14.7109375" style="9" customWidth="1"/>
    <col min="34" max="16384" width="9.140625" style="9"/>
  </cols>
  <sheetData>
    <row r="1" spans="1:33" x14ac:dyDescent="0.25">
      <c r="E1" s="33"/>
    </row>
    <row r="2" spans="1:33" s="12" customFormat="1" ht="22.5" x14ac:dyDescent="0.2">
      <c r="A2" s="18" t="s">
        <v>485</v>
      </c>
      <c r="B2" s="145" t="s">
        <v>495</v>
      </c>
      <c r="C2" s="147" t="s">
        <v>18</v>
      </c>
      <c r="D2" s="146" t="s">
        <v>0</v>
      </c>
      <c r="E2" s="147" t="s">
        <v>27</v>
      </c>
      <c r="F2" s="148" t="s">
        <v>38</v>
      </c>
      <c r="G2" s="149" t="s">
        <v>461</v>
      </c>
      <c r="H2" s="149" t="s">
        <v>480</v>
      </c>
      <c r="I2" s="135">
        <v>2023</v>
      </c>
      <c r="J2" s="135">
        <v>2024</v>
      </c>
      <c r="K2" s="135">
        <v>2025</v>
      </c>
      <c r="L2" s="136">
        <v>2026</v>
      </c>
      <c r="M2" s="136">
        <v>2027</v>
      </c>
      <c r="N2" s="136">
        <v>2028</v>
      </c>
      <c r="O2" s="136">
        <v>2029</v>
      </c>
      <c r="P2" s="148" t="s">
        <v>579</v>
      </c>
      <c r="Q2" s="148" t="s">
        <v>2</v>
      </c>
      <c r="R2" s="148" t="s">
        <v>39</v>
      </c>
      <c r="S2" s="148" t="s">
        <v>40</v>
      </c>
      <c r="T2" s="148" t="s">
        <v>358</v>
      </c>
      <c r="U2" s="148" t="s">
        <v>41</v>
      </c>
      <c r="AG2" s="90">
        <f>U79</f>
        <v>0</v>
      </c>
    </row>
    <row r="3" spans="1:33" s="12" customFormat="1" ht="11.25" x14ac:dyDescent="0.2">
      <c r="A3" s="143">
        <v>1</v>
      </c>
      <c r="B3" s="8" t="s">
        <v>496</v>
      </c>
      <c r="C3" s="8" t="s">
        <v>24</v>
      </c>
      <c r="D3" s="3" t="s">
        <v>148</v>
      </c>
      <c r="E3" s="196" t="s">
        <v>609</v>
      </c>
      <c r="F3" s="3" t="s">
        <v>42</v>
      </c>
      <c r="G3" s="3" t="s">
        <v>462</v>
      </c>
      <c r="H3" s="3" t="s">
        <v>479</v>
      </c>
      <c r="I3" s="73"/>
      <c r="J3" s="73" t="s">
        <v>385</v>
      </c>
      <c r="K3" s="73"/>
      <c r="L3" s="73" t="s">
        <v>385</v>
      </c>
      <c r="M3" s="154"/>
      <c r="N3" s="73" t="s">
        <v>385</v>
      </c>
      <c r="O3" s="154"/>
      <c r="P3" s="31" t="s">
        <v>587</v>
      </c>
      <c r="Q3" s="31" t="s">
        <v>13</v>
      </c>
      <c r="R3" s="31">
        <v>1</v>
      </c>
      <c r="S3" s="29"/>
      <c r="T3" s="29" t="s">
        <v>402</v>
      </c>
      <c r="U3" s="29"/>
    </row>
    <row r="4" spans="1:33" s="12" customFormat="1" ht="11.25" x14ac:dyDescent="0.2">
      <c r="A4" s="143">
        <v>2</v>
      </c>
      <c r="B4" s="8" t="s">
        <v>496</v>
      </c>
      <c r="C4" s="8" t="s">
        <v>24</v>
      </c>
      <c r="D4" s="3" t="s">
        <v>149</v>
      </c>
      <c r="E4" s="196" t="s">
        <v>609</v>
      </c>
      <c r="F4" s="3" t="s">
        <v>42</v>
      </c>
      <c r="G4" s="3" t="s">
        <v>462</v>
      </c>
      <c r="H4" s="3" t="s">
        <v>479</v>
      </c>
      <c r="I4" s="73"/>
      <c r="J4" s="73" t="s">
        <v>385</v>
      </c>
      <c r="K4" s="73"/>
      <c r="L4" s="73" t="s">
        <v>385</v>
      </c>
      <c r="M4" s="154"/>
      <c r="N4" s="73" t="s">
        <v>385</v>
      </c>
      <c r="O4" s="154"/>
      <c r="P4" s="31" t="s">
        <v>587</v>
      </c>
      <c r="Q4" s="31" t="s">
        <v>13</v>
      </c>
      <c r="R4" s="31">
        <v>1</v>
      </c>
      <c r="S4" s="29"/>
      <c r="T4" s="29" t="s">
        <v>402</v>
      </c>
      <c r="U4" s="29"/>
    </row>
    <row r="5" spans="1:33" s="12" customFormat="1" ht="11.25" x14ac:dyDescent="0.2">
      <c r="A5" s="143">
        <v>3</v>
      </c>
      <c r="B5" s="8" t="s">
        <v>496</v>
      </c>
      <c r="C5" s="8" t="s">
        <v>24</v>
      </c>
      <c r="D5" s="3" t="s">
        <v>150</v>
      </c>
      <c r="E5" s="196" t="s">
        <v>609</v>
      </c>
      <c r="F5" s="3" t="s">
        <v>42</v>
      </c>
      <c r="G5" s="3" t="s">
        <v>462</v>
      </c>
      <c r="H5" s="3" t="s">
        <v>479</v>
      </c>
      <c r="I5" s="73"/>
      <c r="J5" s="73" t="s">
        <v>385</v>
      </c>
      <c r="K5" s="73"/>
      <c r="L5" s="73" t="s">
        <v>385</v>
      </c>
      <c r="M5" s="154"/>
      <c r="N5" s="73" t="s">
        <v>385</v>
      </c>
      <c r="O5" s="154"/>
      <c r="P5" s="31" t="s">
        <v>587</v>
      </c>
      <c r="Q5" s="31" t="s">
        <v>13</v>
      </c>
      <c r="R5" s="31">
        <v>1</v>
      </c>
      <c r="S5" s="29"/>
      <c r="T5" s="29" t="s">
        <v>402</v>
      </c>
      <c r="U5" s="29"/>
    </row>
    <row r="6" spans="1:33" s="12" customFormat="1" ht="11.25" x14ac:dyDescent="0.2">
      <c r="A6" s="143">
        <v>4</v>
      </c>
      <c r="B6" s="8" t="s">
        <v>496</v>
      </c>
      <c r="C6" s="8" t="s">
        <v>24</v>
      </c>
      <c r="D6" s="3" t="s">
        <v>151</v>
      </c>
      <c r="E6" s="196" t="s">
        <v>609</v>
      </c>
      <c r="F6" s="3" t="s">
        <v>42</v>
      </c>
      <c r="G6" s="3" t="s">
        <v>462</v>
      </c>
      <c r="H6" s="3" t="s">
        <v>479</v>
      </c>
      <c r="I6" s="73"/>
      <c r="J6" s="73" t="s">
        <v>385</v>
      </c>
      <c r="K6" s="73"/>
      <c r="L6" s="73" t="s">
        <v>385</v>
      </c>
      <c r="M6" s="154"/>
      <c r="N6" s="73" t="s">
        <v>385</v>
      </c>
      <c r="O6" s="154"/>
      <c r="P6" s="31" t="s">
        <v>587</v>
      </c>
      <c r="Q6" s="31" t="s">
        <v>13</v>
      </c>
      <c r="R6" s="31">
        <v>1</v>
      </c>
      <c r="S6" s="29"/>
      <c r="T6" s="29" t="s">
        <v>402</v>
      </c>
      <c r="U6" s="29"/>
    </row>
    <row r="7" spans="1:33" s="12" customFormat="1" ht="45" x14ac:dyDescent="0.2">
      <c r="A7" s="143">
        <v>5</v>
      </c>
      <c r="B7" s="8" t="s">
        <v>498</v>
      </c>
      <c r="C7" s="8" t="s">
        <v>52</v>
      </c>
      <c r="D7" s="3" t="s">
        <v>292</v>
      </c>
      <c r="E7" s="196" t="s">
        <v>51</v>
      </c>
      <c r="F7" s="3" t="s">
        <v>270</v>
      </c>
      <c r="G7" s="3" t="s">
        <v>491</v>
      </c>
      <c r="H7" s="3"/>
      <c r="I7" s="73" t="s">
        <v>492</v>
      </c>
      <c r="J7" s="73" t="s">
        <v>492</v>
      </c>
      <c r="K7" s="73" t="s">
        <v>492</v>
      </c>
      <c r="L7" s="73" t="s">
        <v>385</v>
      </c>
      <c r="M7" s="73" t="s">
        <v>385</v>
      </c>
      <c r="N7" s="73" t="s">
        <v>385</v>
      </c>
      <c r="O7" s="73" t="s">
        <v>385</v>
      </c>
      <c r="P7" s="8" t="s">
        <v>580</v>
      </c>
      <c r="Q7" s="8" t="s">
        <v>13</v>
      </c>
      <c r="R7" s="8">
        <v>1</v>
      </c>
      <c r="S7" s="133"/>
      <c r="T7" s="158" t="s">
        <v>588</v>
      </c>
      <c r="U7" s="5">
        <f t="shared" ref="U7:U33" si="0">R7*S7</f>
        <v>0</v>
      </c>
    </row>
    <row r="8" spans="1:33" s="12" customFormat="1" ht="33.75" x14ac:dyDescent="0.2">
      <c r="A8" s="143">
        <v>6</v>
      </c>
      <c r="B8" s="8" t="s">
        <v>500</v>
      </c>
      <c r="C8" s="8" t="s">
        <v>33</v>
      </c>
      <c r="D8" s="3" t="s">
        <v>382</v>
      </c>
      <c r="E8" s="196" t="s">
        <v>616</v>
      </c>
      <c r="F8" s="3" t="s">
        <v>411</v>
      </c>
      <c r="G8" s="3" t="s">
        <v>463</v>
      </c>
      <c r="H8" s="3" t="s">
        <v>482</v>
      </c>
      <c r="I8" s="73" t="s">
        <v>385</v>
      </c>
      <c r="J8" s="73" t="s">
        <v>385</v>
      </c>
      <c r="K8" s="73" t="s">
        <v>385</v>
      </c>
      <c r="L8" s="73" t="s">
        <v>385</v>
      </c>
      <c r="M8" s="73" t="s">
        <v>385</v>
      </c>
      <c r="N8" s="73" t="s">
        <v>385</v>
      </c>
      <c r="O8" s="73" t="s">
        <v>385</v>
      </c>
      <c r="P8" s="8" t="s">
        <v>581</v>
      </c>
      <c r="Q8" s="8" t="s">
        <v>13</v>
      </c>
      <c r="R8" s="8">
        <v>1</v>
      </c>
      <c r="S8" s="133"/>
      <c r="T8" s="158" t="s">
        <v>588</v>
      </c>
      <c r="U8" s="5">
        <f t="shared" si="0"/>
        <v>0</v>
      </c>
    </row>
    <row r="9" spans="1:33" s="12" customFormat="1" ht="33.75" x14ac:dyDescent="0.2">
      <c r="A9" s="143">
        <v>7</v>
      </c>
      <c r="B9" s="8" t="s">
        <v>500</v>
      </c>
      <c r="C9" s="8" t="s">
        <v>33</v>
      </c>
      <c r="D9" s="3" t="s">
        <v>383</v>
      </c>
      <c r="E9" s="196" t="s">
        <v>616</v>
      </c>
      <c r="F9" s="3" t="s">
        <v>411</v>
      </c>
      <c r="G9" s="3" t="s">
        <v>463</v>
      </c>
      <c r="H9" s="3" t="s">
        <v>482</v>
      </c>
      <c r="I9" s="73" t="s">
        <v>385</v>
      </c>
      <c r="J9" s="73" t="s">
        <v>385</v>
      </c>
      <c r="K9" s="73" t="s">
        <v>385</v>
      </c>
      <c r="L9" s="73" t="s">
        <v>385</v>
      </c>
      <c r="M9" s="73" t="s">
        <v>385</v>
      </c>
      <c r="N9" s="73" t="s">
        <v>385</v>
      </c>
      <c r="O9" s="73" t="s">
        <v>385</v>
      </c>
      <c r="P9" s="8" t="s">
        <v>581</v>
      </c>
      <c r="Q9" s="8" t="s">
        <v>13</v>
      </c>
      <c r="R9" s="8">
        <v>1</v>
      </c>
      <c r="S9" s="133"/>
      <c r="T9" s="158" t="s">
        <v>588</v>
      </c>
      <c r="U9" s="5">
        <f t="shared" si="0"/>
        <v>0</v>
      </c>
    </row>
    <row r="10" spans="1:33" s="12" customFormat="1" ht="33.75" x14ac:dyDescent="0.2">
      <c r="A10" s="143">
        <v>8</v>
      </c>
      <c r="B10" s="8" t="s">
        <v>500</v>
      </c>
      <c r="C10" s="8" t="s">
        <v>33</v>
      </c>
      <c r="D10" s="3" t="s">
        <v>384</v>
      </c>
      <c r="E10" s="196" t="s">
        <v>616</v>
      </c>
      <c r="F10" s="3" t="s">
        <v>411</v>
      </c>
      <c r="G10" s="3" t="s">
        <v>463</v>
      </c>
      <c r="H10" s="3" t="s">
        <v>482</v>
      </c>
      <c r="I10" s="73" t="s">
        <v>385</v>
      </c>
      <c r="J10" s="73" t="s">
        <v>385</v>
      </c>
      <c r="K10" s="73" t="s">
        <v>385</v>
      </c>
      <c r="L10" s="73" t="s">
        <v>385</v>
      </c>
      <c r="M10" s="73" t="s">
        <v>385</v>
      </c>
      <c r="N10" s="73" t="s">
        <v>385</v>
      </c>
      <c r="O10" s="73" t="s">
        <v>385</v>
      </c>
      <c r="P10" s="8" t="s">
        <v>581</v>
      </c>
      <c r="Q10" s="8" t="s">
        <v>13</v>
      </c>
      <c r="R10" s="8">
        <v>1</v>
      </c>
      <c r="S10" s="133"/>
      <c r="T10" s="158" t="s">
        <v>588</v>
      </c>
      <c r="U10" s="5">
        <f t="shared" si="0"/>
        <v>0</v>
      </c>
    </row>
    <row r="11" spans="1:33" s="12" customFormat="1" ht="11.25" x14ac:dyDescent="0.2">
      <c r="A11" s="143">
        <v>9</v>
      </c>
      <c r="B11" s="8" t="s">
        <v>499</v>
      </c>
      <c r="C11" s="8" t="s">
        <v>54</v>
      </c>
      <c r="D11" s="3" t="s">
        <v>289</v>
      </c>
      <c r="E11" s="196" t="s">
        <v>616</v>
      </c>
      <c r="F11" s="3" t="s">
        <v>49</v>
      </c>
      <c r="G11" s="3" t="s">
        <v>463</v>
      </c>
      <c r="H11" s="3" t="s">
        <v>479</v>
      </c>
      <c r="I11" s="73" t="s">
        <v>385</v>
      </c>
      <c r="J11" s="73" t="s">
        <v>385</v>
      </c>
      <c r="K11" s="73" t="s">
        <v>385</v>
      </c>
      <c r="L11" s="73" t="s">
        <v>385</v>
      </c>
      <c r="M11" s="73" t="s">
        <v>385</v>
      </c>
      <c r="N11" s="73" t="s">
        <v>385</v>
      </c>
      <c r="O11" s="73" t="s">
        <v>385</v>
      </c>
      <c r="P11" s="8" t="s">
        <v>582</v>
      </c>
      <c r="Q11" s="8" t="s">
        <v>13</v>
      </c>
      <c r="R11" s="8">
        <v>1</v>
      </c>
      <c r="S11" s="133"/>
      <c r="T11" s="158" t="s">
        <v>588</v>
      </c>
      <c r="U11" s="5">
        <f t="shared" si="0"/>
        <v>0</v>
      </c>
    </row>
    <row r="12" spans="1:33" s="12" customFormat="1" ht="11.25" x14ac:dyDescent="0.2">
      <c r="A12" s="143">
        <v>10</v>
      </c>
      <c r="B12" s="8" t="s">
        <v>499</v>
      </c>
      <c r="C12" s="8" t="s">
        <v>54</v>
      </c>
      <c r="D12" s="3" t="s">
        <v>290</v>
      </c>
      <c r="E12" s="196" t="s">
        <v>616</v>
      </c>
      <c r="F12" s="3" t="s">
        <v>49</v>
      </c>
      <c r="G12" s="3" t="s">
        <v>463</v>
      </c>
      <c r="H12" s="3" t="s">
        <v>479</v>
      </c>
      <c r="I12" s="73" t="s">
        <v>385</v>
      </c>
      <c r="J12" s="73" t="s">
        <v>385</v>
      </c>
      <c r="K12" s="73" t="s">
        <v>385</v>
      </c>
      <c r="L12" s="73" t="s">
        <v>385</v>
      </c>
      <c r="M12" s="73" t="s">
        <v>385</v>
      </c>
      <c r="N12" s="73" t="s">
        <v>385</v>
      </c>
      <c r="O12" s="73" t="s">
        <v>385</v>
      </c>
      <c r="P12" s="8" t="s">
        <v>582</v>
      </c>
      <c r="Q12" s="8" t="s">
        <v>13</v>
      </c>
      <c r="R12" s="8">
        <v>1</v>
      </c>
      <c r="S12" s="133"/>
      <c r="T12" s="158" t="s">
        <v>588</v>
      </c>
      <c r="U12" s="5">
        <f t="shared" si="0"/>
        <v>0</v>
      </c>
    </row>
    <row r="13" spans="1:33" s="12" customFormat="1" ht="11.25" x14ac:dyDescent="0.2">
      <c r="A13" s="143">
        <v>11</v>
      </c>
      <c r="B13" s="8" t="s">
        <v>499</v>
      </c>
      <c r="C13" s="8" t="s">
        <v>54</v>
      </c>
      <c r="D13" s="3" t="s">
        <v>291</v>
      </c>
      <c r="E13" s="196" t="s">
        <v>616</v>
      </c>
      <c r="F13" s="3" t="s">
        <v>49</v>
      </c>
      <c r="G13" s="3" t="s">
        <v>463</v>
      </c>
      <c r="H13" s="3" t="s">
        <v>479</v>
      </c>
      <c r="I13" s="73" t="s">
        <v>385</v>
      </c>
      <c r="J13" s="73" t="s">
        <v>385</v>
      </c>
      <c r="K13" s="73" t="s">
        <v>385</v>
      </c>
      <c r="L13" s="73" t="s">
        <v>385</v>
      </c>
      <c r="M13" s="73" t="s">
        <v>385</v>
      </c>
      <c r="N13" s="73" t="s">
        <v>385</v>
      </c>
      <c r="O13" s="73" t="s">
        <v>385</v>
      </c>
      <c r="P13" s="8" t="s">
        <v>582</v>
      </c>
      <c r="Q13" s="8" t="s">
        <v>13</v>
      </c>
      <c r="R13" s="8">
        <v>1</v>
      </c>
      <c r="S13" s="133"/>
      <c r="T13" s="158" t="s">
        <v>588</v>
      </c>
      <c r="U13" s="5">
        <f t="shared" si="0"/>
        <v>0</v>
      </c>
    </row>
    <row r="14" spans="1:33" s="12" customFormat="1" ht="11.25" x14ac:dyDescent="0.2">
      <c r="A14" s="143">
        <v>12</v>
      </c>
      <c r="B14" s="8" t="s">
        <v>499</v>
      </c>
      <c r="C14" s="8" t="s">
        <v>44</v>
      </c>
      <c r="D14" s="3" t="s">
        <v>503</v>
      </c>
      <c r="E14" s="196" t="s">
        <v>606</v>
      </c>
      <c r="F14" s="3" t="s">
        <v>543</v>
      </c>
      <c r="G14" s="3"/>
      <c r="H14" s="3"/>
      <c r="I14" s="73"/>
      <c r="J14" s="73"/>
      <c r="K14" s="73" t="s">
        <v>385</v>
      </c>
      <c r="L14" s="73" t="s">
        <v>385</v>
      </c>
      <c r="M14" s="73" t="s">
        <v>385</v>
      </c>
      <c r="N14" s="73" t="s">
        <v>385</v>
      </c>
      <c r="O14" s="73" t="s">
        <v>385</v>
      </c>
      <c r="P14" s="8" t="s">
        <v>583</v>
      </c>
      <c r="Q14" s="8" t="s">
        <v>13</v>
      </c>
      <c r="R14" s="8">
        <v>1</v>
      </c>
      <c r="S14" s="133"/>
      <c r="T14" s="158" t="s">
        <v>403</v>
      </c>
      <c r="U14" s="5">
        <f t="shared" si="0"/>
        <v>0</v>
      </c>
    </row>
    <row r="15" spans="1:33" s="12" customFormat="1" ht="11.25" x14ac:dyDescent="0.2">
      <c r="A15" s="143">
        <v>13</v>
      </c>
      <c r="B15" s="8" t="s">
        <v>497</v>
      </c>
      <c r="C15" s="8" t="s">
        <v>33</v>
      </c>
      <c r="D15" s="3" t="s">
        <v>272</v>
      </c>
      <c r="E15" s="196" t="s">
        <v>615</v>
      </c>
      <c r="F15" s="3" t="s">
        <v>42</v>
      </c>
      <c r="G15" s="3" t="s">
        <v>463</v>
      </c>
      <c r="H15" s="3" t="s">
        <v>479</v>
      </c>
      <c r="I15" s="73"/>
      <c r="J15" s="73" t="s">
        <v>385</v>
      </c>
      <c r="K15" s="73" t="s">
        <v>385</v>
      </c>
      <c r="L15" s="73" t="s">
        <v>385</v>
      </c>
      <c r="M15" s="73" t="s">
        <v>385</v>
      </c>
      <c r="N15" s="73" t="s">
        <v>385</v>
      </c>
      <c r="O15" s="73" t="s">
        <v>385</v>
      </c>
      <c r="P15" s="8" t="s">
        <v>586</v>
      </c>
      <c r="Q15" s="8" t="s">
        <v>13</v>
      </c>
      <c r="R15" s="8">
        <v>1</v>
      </c>
      <c r="S15" s="133"/>
      <c r="T15" s="158" t="s">
        <v>588</v>
      </c>
      <c r="U15" s="5">
        <f t="shared" si="0"/>
        <v>0</v>
      </c>
    </row>
    <row r="16" spans="1:33" s="12" customFormat="1" ht="11.25" x14ac:dyDescent="0.2">
      <c r="A16" s="144">
        <v>14</v>
      </c>
      <c r="B16" s="8" t="s">
        <v>497</v>
      </c>
      <c r="C16" s="8" t="s">
        <v>33</v>
      </c>
      <c r="D16" s="3" t="s">
        <v>273</v>
      </c>
      <c r="E16" s="196" t="s">
        <v>615</v>
      </c>
      <c r="F16" s="3" t="s">
        <v>42</v>
      </c>
      <c r="G16" s="3" t="s">
        <v>463</v>
      </c>
      <c r="H16" s="3" t="s">
        <v>479</v>
      </c>
      <c r="I16" s="73"/>
      <c r="J16" s="73" t="s">
        <v>385</v>
      </c>
      <c r="K16" s="73" t="s">
        <v>385</v>
      </c>
      <c r="L16" s="73" t="s">
        <v>385</v>
      </c>
      <c r="M16" s="73" t="s">
        <v>385</v>
      </c>
      <c r="N16" s="73" t="s">
        <v>385</v>
      </c>
      <c r="O16" s="73" t="s">
        <v>385</v>
      </c>
      <c r="P16" s="8" t="s">
        <v>586</v>
      </c>
      <c r="Q16" s="8" t="s">
        <v>13</v>
      </c>
      <c r="R16" s="8">
        <v>1</v>
      </c>
      <c r="S16" s="133"/>
      <c r="T16" s="158" t="s">
        <v>588</v>
      </c>
      <c r="U16" s="5">
        <f t="shared" si="0"/>
        <v>0</v>
      </c>
    </row>
    <row r="17" spans="1:24" s="12" customFormat="1" ht="11.25" x14ac:dyDescent="0.2">
      <c r="A17" s="143">
        <v>15</v>
      </c>
      <c r="B17" s="8" t="s">
        <v>497</v>
      </c>
      <c r="C17" s="8" t="s">
        <v>33</v>
      </c>
      <c r="D17" s="3" t="s">
        <v>271</v>
      </c>
      <c r="E17" s="196" t="s">
        <v>614</v>
      </c>
      <c r="F17" s="3" t="s">
        <v>42</v>
      </c>
      <c r="G17" s="3" t="s">
        <v>463</v>
      </c>
      <c r="H17" s="3" t="s">
        <v>479</v>
      </c>
      <c r="I17" s="73"/>
      <c r="J17" s="73" t="s">
        <v>385</v>
      </c>
      <c r="K17" s="73" t="s">
        <v>385</v>
      </c>
      <c r="L17" s="73" t="s">
        <v>385</v>
      </c>
      <c r="M17" s="73" t="s">
        <v>385</v>
      </c>
      <c r="N17" s="73" t="s">
        <v>385</v>
      </c>
      <c r="O17" s="73" t="s">
        <v>385</v>
      </c>
      <c r="P17" s="8" t="s">
        <v>586</v>
      </c>
      <c r="Q17" s="8" t="s">
        <v>13</v>
      </c>
      <c r="R17" s="8">
        <v>1</v>
      </c>
      <c r="S17" s="133"/>
      <c r="T17" s="158" t="s">
        <v>588</v>
      </c>
      <c r="U17" s="5">
        <f t="shared" si="0"/>
        <v>0</v>
      </c>
    </row>
    <row r="18" spans="1:24" s="12" customFormat="1" ht="11.25" x14ac:dyDescent="0.2">
      <c r="A18" s="144">
        <v>16</v>
      </c>
      <c r="B18" s="8" t="s">
        <v>497</v>
      </c>
      <c r="C18" s="8" t="s">
        <v>33</v>
      </c>
      <c r="D18" s="3" t="s">
        <v>275</v>
      </c>
      <c r="E18" s="196" t="s">
        <v>615</v>
      </c>
      <c r="F18" s="3" t="s">
        <v>42</v>
      </c>
      <c r="G18" s="3" t="s">
        <v>463</v>
      </c>
      <c r="H18" s="3" t="s">
        <v>479</v>
      </c>
      <c r="I18" s="73"/>
      <c r="J18" s="73" t="s">
        <v>385</v>
      </c>
      <c r="K18" s="73" t="s">
        <v>385</v>
      </c>
      <c r="L18" s="73" t="s">
        <v>385</v>
      </c>
      <c r="M18" s="73" t="s">
        <v>385</v>
      </c>
      <c r="N18" s="73" t="s">
        <v>385</v>
      </c>
      <c r="O18" s="73" t="s">
        <v>385</v>
      </c>
      <c r="P18" s="8" t="s">
        <v>586</v>
      </c>
      <c r="Q18" s="8" t="s">
        <v>13</v>
      </c>
      <c r="R18" s="8">
        <v>1</v>
      </c>
      <c r="S18" s="133"/>
      <c r="T18" s="158" t="s">
        <v>588</v>
      </c>
      <c r="U18" s="5">
        <f t="shared" si="0"/>
        <v>0</v>
      </c>
      <c r="X18" s="28"/>
    </row>
    <row r="19" spans="1:24" s="12" customFormat="1" ht="11.25" x14ac:dyDescent="0.2">
      <c r="A19" s="143">
        <v>17</v>
      </c>
      <c r="B19" s="8" t="s">
        <v>497</v>
      </c>
      <c r="C19" s="8" t="s">
        <v>33</v>
      </c>
      <c r="D19" s="3" t="s">
        <v>276</v>
      </c>
      <c r="E19" s="196" t="s">
        <v>614</v>
      </c>
      <c r="F19" s="3" t="s">
        <v>42</v>
      </c>
      <c r="G19" s="3" t="s">
        <v>463</v>
      </c>
      <c r="H19" s="3" t="s">
        <v>479</v>
      </c>
      <c r="I19" s="73"/>
      <c r="J19" s="73" t="s">
        <v>385</v>
      </c>
      <c r="K19" s="73" t="s">
        <v>385</v>
      </c>
      <c r="L19" s="73" t="s">
        <v>385</v>
      </c>
      <c r="M19" s="73" t="s">
        <v>385</v>
      </c>
      <c r="N19" s="73" t="s">
        <v>385</v>
      </c>
      <c r="O19" s="73" t="s">
        <v>385</v>
      </c>
      <c r="P19" s="8" t="s">
        <v>586</v>
      </c>
      <c r="Q19" s="8" t="s">
        <v>13</v>
      </c>
      <c r="R19" s="8">
        <v>1</v>
      </c>
      <c r="S19" s="133"/>
      <c r="T19" s="158" t="s">
        <v>588</v>
      </c>
      <c r="U19" s="5">
        <f t="shared" si="0"/>
        <v>0</v>
      </c>
      <c r="X19" s="28"/>
    </row>
    <row r="20" spans="1:24" s="12" customFormat="1" ht="11.25" x14ac:dyDescent="0.2">
      <c r="A20" s="144">
        <v>18</v>
      </c>
      <c r="B20" s="8" t="s">
        <v>497</v>
      </c>
      <c r="C20" s="8" t="s">
        <v>33</v>
      </c>
      <c r="D20" s="3" t="s">
        <v>285</v>
      </c>
      <c r="E20" s="196" t="s">
        <v>615</v>
      </c>
      <c r="F20" s="3" t="s">
        <v>42</v>
      </c>
      <c r="G20" s="3" t="s">
        <v>463</v>
      </c>
      <c r="H20" s="3" t="s">
        <v>479</v>
      </c>
      <c r="I20" s="73"/>
      <c r="J20" s="73" t="s">
        <v>385</v>
      </c>
      <c r="K20" s="73" t="s">
        <v>385</v>
      </c>
      <c r="L20" s="73" t="s">
        <v>385</v>
      </c>
      <c r="M20" s="73" t="s">
        <v>385</v>
      </c>
      <c r="N20" s="73" t="s">
        <v>385</v>
      </c>
      <c r="O20" s="73" t="s">
        <v>385</v>
      </c>
      <c r="P20" s="8" t="s">
        <v>586</v>
      </c>
      <c r="Q20" s="8" t="s">
        <v>13</v>
      </c>
      <c r="R20" s="8">
        <v>1</v>
      </c>
      <c r="S20" s="133"/>
      <c r="T20" s="158" t="s">
        <v>588</v>
      </c>
      <c r="U20" s="5">
        <f t="shared" si="0"/>
        <v>0</v>
      </c>
      <c r="X20" s="28"/>
    </row>
    <row r="21" spans="1:24" s="12" customFormat="1" ht="11.25" x14ac:dyDescent="0.2">
      <c r="A21" s="143">
        <v>19</v>
      </c>
      <c r="B21" s="8" t="s">
        <v>501</v>
      </c>
      <c r="C21" s="8" t="s">
        <v>56</v>
      </c>
      <c r="D21" s="3" t="s">
        <v>287</v>
      </c>
      <c r="E21" s="196" t="s">
        <v>615</v>
      </c>
      <c r="F21" s="3" t="s">
        <v>50</v>
      </c>
      <c r="G21" s="3" t="s">
        <v>463</v>
      </c>
      <c r="H21" s="3" t="s">
        <v>479</v>
      </c>
      <c r="I21" s="73"/>
      <c r="J21" s="73" t="s">
        <v>385</v>
      </c>
      <c r="K21" s="73" t="s">
        <v>385</v>
      </c>
      <c r="L21" s="73" t="s">
        <v>385</v>
      </c>
      <c r="M21" s="73" t="s">
        <v>385</v>
      </c>
      <c r="N21" s="73" t="s">
        <v>385</v>
      </c>
      <c r="O21" s="73" t="s">
        <v>385</v>
      </c>
      <c r="P21" s="8" t="s">
        <v>584</v>
      </c>
      <c r="Q21" s="8" t="s">
        <v>13</v>
      </c>
      <c r="R21" s="8">
        <v>1</v>
      </c>
      <c r="S21" s="133"/>
      <c r="T21" s="158" t="s">
        <v>588</v>
      </c>
      <c r="U21" s="5">
        <f t="shared" si="0"/>
        <v>0</v>
      </c>
    </row>
    <row r="22" spans="1:24" s="12" customFormat="1" ht="11.25" x14ac:dyDescent="0.2">
      <c r="A22" s="144">
        <v>20</v>
      </c>
      <c r="B22" s="8" t="s">
        <v>501</v>
      </c>
      <c r="C22" s="8" t="s">
        <v>58</v>
      </c>
      <c r="D22" s="3" t="s">
        <v>288</v>
      </c>
      <c r="E22" s="196" t="s">
        <v>614</v>
      </c>
      <c r="F22" s="3" t="s">
        <v>50</v>
      </c>
      <c r="G22" s="3" t="s">
        <v>463</v>
      </c>
      <c r="H22" s="3" t="s">
        <v>479</v>
      </c>
      <c r="I22" s="73"/>
      <c r="J22" s="73" t="s">
        <v>385</v>
      </c>
      <c r="K22" s="73" t="s">
        <v>385</v>
      </c>
      <c r="L22" s="73" t="s">
        <v>385</v>
      </c>
      <c r="M22" s="73" t="s">
        <v>385</v>
      </c>
      <c r="N22" s="73" t="s">
        <v>385</v>
      </c>
      <c r="O22" s="73" t="s">
        <v>385</v>
      </c>
      <c r="P22" s="8" t="s">
        <v>584</v>
      </c>
      <c r="Q22" s="8" t="s">
        <v>13</v>
      </c>
      <c r="R22" s="8">
        <v>1</v>
      </c>
      <c r="S22" s="133"/>
      <c r="T22" s="158" t="s">
        <v>588</v>
      </c>
      <c r="U22" s="5">
        <f t="shared" si="0"/>
        <v>0</v>
      </c>
    </row>
    <row r="23" spans="1:24" s="12" customFormat="1" ht="11.25" x14ac:dyDescent="0.2">
      <c r="A23" s="143">
        <v>21</v>
      </c>
      <c r="B23" s="8" t="s">
        <v>497</v>
      </c>
      <c r="C23" s="8" t="s">
        <v>33</v>
      </c>
      <c r="D23" s="3" t="s">
        <v>282</v>
      </c>
      <c r="E23" s="196" t="s">
        <v>615</v>
      </c>
      <c r="F23" s="3" t="s">
        <v>42</v>
      </c>
      <c r="G23" s="3" t="s">
        <v>463</v>
      </c>
      <c r="H23" s="3" t="s">
        <v>479</v>
      </c>
      <c r="I23" s="73" t="s">
        <v>385</v>
      </c>
      <c r="J23" s="73" t="s">
        <v>385</v>
      </c>
      <c r="K23" s="73" t="s">
        <v>385</v>
      </c>
      <c r="L23" s="73" t="s">
        <v>385</v>
      </c>
      <c r="M23" s="73" t="s">
        <v>385</v>
      </c>
      <c r="N23" s="73" t="s">
        <v>385</v>
      </c>
      <c r="O23" s="73" t="s">
        <v>385</v>
      </c>
      <c r="P23" s="8" t="s">
        <v>586</v>
      </c>
      <c r="Q23" s="8" t="s">
        <v>13</v>
      </c>
      <c r="R23" s="8">
        <v>1</v>
      </c>
      <c r="S23" s="133"/>
      <c r="T23" s="158" t="s">
        <v>588</v>
      </c>
      <c r="U23" s="5">
        <f t="shared" si="0"/>
        <v>0</v>
      </c>
    </row>
    <row r="24" spans="1:24" s="12" customFormat="1" ht="17.25" customHeight="1" x14ac:dyDescent="0.2">
      <c r="A24" s="143">
        <v>22</v>
      </c>
      <c r="B24" s="8" t="s">
        <v>497</v>
      </c>
      <c r="C24" s="8" t="s">
        <v>33</v>
      </c>
      <c r="D24" s="3" t="s">
        <v>283</v>
      </c>
      <c r="E24" s="196" t="s">
        <v>615</v>
      </c>
      <c r="F24" s="3" t="s">
        <v>545</v>
      </c>
      <c r="G24" s="3" t="s">
        <v>463</v>
      </c>
      <c r="H24" s="3" t="s">
        <v>479</v>
      </c>
      <c r="I24" s="73" t="s">
        <v>385</v>
      </c>
      <c r="J24" s="73" t="s">
        <v>385</v>
      </c>
      <c r="K24" s="73" t="s">
        <v>385</v>
      </c>
      <c r="L24" s="73" t="s">
        <v>385</v>
      </c>
      <c r="M24" s="73" t="s">
        <v>385</v>
      </c>
      <c r="N24" s="73" t="s">
        <v>385</v>
      </c>
      <c r="O24" s="73" t="s">
        <v>385</v>
      </c>
      <c r="P24" s="150" t="s">
        <v>585</v>
      </c>
      <c r="Q24" s="8" t="s">
        <v>13</v>
      </c>
      <c r="R24" s="8">
        <v>1</v>
      </c>
      <c r="S24" s="133"/>
      <c r="T24" s="158" t="s">
        <v>588</v>
      </c>
      <c r="U24" s="5">
        <f t="shared" si="0"/>
        <v>0</v>
      </c>
    </row>
    <row r="25" spans="1:24" s="12" customFormat="1" ht="17.25" customHeight="1" x14ac:dyDescent="0.2">
      <c r="A25" s="143">
        <v>23</v>
      </c>
      <c r="B25" s="8" t="s">
        <v>497</v>
      </c>
      <c r="C25" s="8" t="s">
        <v>33</v>
      </c>
      <c r="D25" s="3" t="s">
        <v>284</v>
      </c>
      <c r="E25" s="196" t="s">
        <v>614</v>
      </c>
      <c r="F25" s="3" t="s">
        <v>545</v>
      </c>
      <c r="G25" s="3" t="s">
        <v>463</v>
      </c>
      <c r="H25" s="3" t="s">
        <v>479</v>
      </c>
      <c r="I25" s="73" t="s">
        <v>385</v>
      </c>
      <c r="J25" s="73" t="s">
        <v>385</v>
      </c>
      <c r="K25" s="73" t="s">
        <v>385</v>
      </c>
      <c r="L25" s="73" t="s">
        <v>385</v>
      </c>
      <c r="M25" s="73" t="s">
        <v>385</v>
      </c>
      <c r="N25" s="73" t="s">
        <v>385</v>
      </c>
      <c r="O25" s="73" t="s">
        <v>385</v>
      </c>
      <c r="P25" s="150" t="s">
        <v>585</v>
      </c>
      <c r="Q25" s="8" t="s">
        <v>13</v>
      </c>
      <c r="R25" s="8">
        <v>1</v>
      </c>
      <c r="S25" s="133"/>
      <c r="T25" s="158" t="s">
        <v>588</v>
      </c>
      <c r="U25" s="5">
        <f t="shared" si="0"/>
        <v>0</v>
      </c>
    </row>
    <row r="26" spans="1:24" s="12" customFormat="1" ht="15.75" customHeight="1" x14ac:dyDescent="0.2">
      <c r="A26" s="144">
        <v>24</v>
      </c>
      <c r="B26" s="8" t="s">
        <v>497</v>
      </c>
      <c r="C26" s="8" t="s">
        <v>33</v>
      </c>
      <c r="D26" s="3" t="s">
        <v>286</v>
      </c>
      <c r="E26" s="196" t="s">
        <v>615</v>
      </c>
      <c r="F26" s="3" t="s">
        <v>545</v>
      </c>
      <c r="G26" s="3" t="s">
        <v>463</v>
      </c>
      <c r="H26" s="3" t="s">
        <v>479</v>
      </c>
      <c r="I26" s="73" t="s">
        <v>385</v>
      </c>
      <c r="J26" s="73" t="s">
        <v>385</v>
      </c>
      <c r="K26" s="73" t="s">
        <v>385</v>
      </c>
      <c r="L26" s="73" t="s">
        <v>385</v>
      </c>
      <c r="M26" s="73" t="s">
        <v>385</v>
      </c>
      <c r="N26" s="73" t="s">
        <v>385</v>
      </c>
      <c r="O26" s="73" t="s">
        <v>385</v>
      </c>
      <c r="P26" s="150" t="s">
        <v>585</v>
      </c>
      <c r="Q26" s="8" t="s">
        <v>13</v>
      </c>
      <c r="R26" s="8">
        <v>1</v>
      </c>
      <c r="S26" s="133"/>
      <c r="T26" s="158" t="s">
        <v>588</v>
      </c>
      <c r="U26" s="5">
        <f t="shared" si="0"/>
        <v>0</v>
      </c>
    </row>
    <row r="27" spans="1:24" s="12" customFormat="1" ht="15.75" customHeight="1" x14ac:dyDescent="0.2">
      <c r="A27" s="143">
        <v>25</v>
      </c>
      <c r="B27" s="8" t="s">
        <v>497</v>
      </c>
      <c r="C27" s="8" t="s">
        <v>33</v>
      </c>
      <c r="D27" s="3" t="s">
        <v>280</v>
      </c>
      <c r="E27" s="196" t="s">
        <v>615</v>
      </c>
      <c r="F27" s="3" t="s">
        <v>545</v>
      </c>
      <c r="G27" s="3" t="s">
        <v>463</v>
      </c>
      <c r="H27" s="3" t="s">
        <v>479</v>
      </c>
      <c r="I27" s="73" t="s">
        <v>385</v>
      </c>
      <c r="J27" s="73" t="s">
        <v>385</v>
      </c>
      <c r="K27" s="73" t="s">
        <v>385</v>
      </c>
      <c r="L27" s="73" t="s">
        <v>385</v>
      </c>
      <c r="M27" s="73" t="s">
        <v>385</v>
      </c>
      <c r="N27" s="73" t="s">
        <v>385</v>
      </c>
      <c r="O27" s="73" t="s">
        <v>385</v>
      </c>
      <c r="P27" s="150" t="s">
        <v>585</v>
      </c>
      <c r="Q27" s="8" t="s">
        <v>13</v>
      </c>
      <c r="R27" s="8">
        <v>1</v>
      </c>
      <c r="S27" s="133"/>
      <c r="T27" s="158" t="s">
        <v>588</v>
      </c>
      <c r="U27" s="5">
        <f t="shared" si="0"/>
        <v>0</v>
      </c>
    </row>
    <row r="28" spans="1:24" s="12" customFormat="1" ht="18" customHeight="1" x14ac:dyDescent="0.2">
      <c r="A28" s="144">
        <v>26</v>
      </c>
      <c r="B28" s="8" t="s">
        <v>497</v>
      </c>
      <c r="C28" s="8" t="s">
        <v>33</v>
      </c>
      <c r="D28" s="3" t="s">
        <v>281</v>
      </c>
      <c r="E28" s="196" t="s">
        <v>614</v>
      </c>
      <c r="F28" s="3" t="s">
        <v>545</v>
      </c>
      <c r="G28" s="3" t="s">
        <v>463</v>
      </c>
      <c r="H28" s="3" t="s">
        <v>479</v>
      </c>
      <c r="I28" s="73" t="s">
        <v>385</v>
      </c>
      <c r="J28" s="73" t="s">
        <v>385</v>
      </c>
      <c r="K28" s="73" t="s">
        <v>385</v>
      </c>
      <c r="L28" s="73" t="s">
        <v>385</v>
      </c>
      <c r="M28" s="73" t="s">
        <v>385</v>
      </c>
      <c r="N28" s="73" t="s">
        <v>385</v>
      </c>
      <c r="O28" s="73" t="s">
        <v>385</v>
      </c>
      <c r="P28" s="150" t="s">
        <v>585</v>
      </c>
      <c r="Q28" s="8" t="s">
        <v>13</v>
      </c>
      <c r="R28" s="8">
        <v>1</v>
      </c>
      <c r="S28" s="133"/>
      <c r="T28" s="158" t="s">
        <v>588</v>
      </c>
      <c r="U28" s="5">
        <f t="shared" si="0"/>
        <v>0</v>
      </c>
    </row>
    <row r="29" spans="1:24" s="12" customFormat="1" ht="11.25" x14ac:dyDescent="0.2">
      <c r="A29" s="143">
        <v>27</v>
      </c>
      <c r="B29" s="8" t="s">
        <v>497</v>
      </c>
      <c r="C29" s="8" t="s">
        <v>33</v>
      </c>
      <c r="D29" s="3" t="s">
        <v>369</v>
      </c>
      <c r="E29" s="196" t="s">
        <v>615</v>
      </c>
      <c r="F29" s="3" t="s">
        <v>42</v>
      </c>
      <c r="G29" s="3" t="s">
        <v>463</v>
      </c>
      <c r="H29" s="3" t="s">
        <v>479</v>
      </c>
      <c r="I29" s="73"/>
      <c r="J29" s="73" t="s">
        <v>385</v>
      </c>
      <c r="K29" s="73" t="s">
        <v>385</v>
      </c>
      <c r="L29" s="73" t="s">
        <v>385</v>
      </c>
      <c r="M29" s="73" t="s">
        <v>385</v>
      </c>
      <c r="N29" s="73" t="s">
        <v>385</v>
      </c>
      <c r="O29" s="73" t="s">
        <v>385</v>
      </c>
      <c r="P29" s="8" t="s">
        <v>586</v>
      </c>
      <c r="Q29" s="8" t="s">
        <v>13</v>
      </c>
      <c r="R29" s="8">
        <v>1</v>
      </c>
      <c r="S29" s="133"/>
      <c r="T29" s="158" t="s">
        <v>588</v>
      </c>
      <c r="U29" s="5">
        <f t="shared" si="0"/>
        <v>0</v>
      </c>
    </row>
    <row r="30" spans="1:24" s="12" customFormat="1" ht="11.25" x14ac:dyDescent="0.2">
      <c r="A30" s="144">
        <v>28</v>
      </c>
      <c r="B30" s="8" t="s">
        <v>497</v>
      </c>
      <c r="C30" s="8" t="s">
        <v>56</v>
      </c>
      <c r="D30" s="3" t="s">
        <v>274</v>
      </c>
      <c r="E30" s="196" t="s">
        <v>615</v>
      </c>
      <c r="F30" s="3" t="s">
        <v>42</v>
      </c>
      <c r="G30" s="3" t="s">
        <v>463</v>
      </c>
      <c r="H30" s="3" t="s">
        <v>479</v>
      </c>
      <c r="I30" s="73"/>
      <c r="J30" s="73" t="s">
        <v>385</v>
      </c>
      <c r="K30" s="73" t="s">
        <v>385</v>
      </c>
      <c r="L30" s="73" t="s">
        <v>385</v>
      </c>
      <c r="M30" s="73" t="s">
        <v>385</v>
      </c>
      <c r="N30" s="73" t="s">
        <v>385</v>
      </c>
      <c r="O30" s="73" t="s">
        <v>385</v>
      </c>
      <c r="P30" s="8" t="s">
        <v>586</v>
      </c>
      <c r="Q30" s="8" t="s">
        <v>13</v>
      </c>
      <c r="R30" s="8">
        <v>1</v>
      </c>
      <c r="S30" s="133"/>
      <c r="T30" s="158" t="s">
        <v>588</v>
      </c>
      <c r="U30" s="5">
        <f t="shared" si="0"/>
        <v>0</v>
      </c>
    </row>
    <row r="31" spans="1:24" s="12" customFormat="1" ht="11.25" x14ac:dyDescent="0.2">
      <c r="A31" s="143">
        <v>29</v>
      </c>
      <c r="B31" s="8" t="s">
        <v>497</v>
      </c>
      <c r="C31" s="8" t="s">
        <v>56</v>
      </c>
      <c r="D31" s="3" t="s">
        <v>278</v>
      </c>
      <c r="E31" s="196" t="s">
        <v>615</v>
      </c>
      <c r="F31" s="3" t="s">
        <v>42</v>
      </c>
      <c r="G31" s="3" t="s">
        <v>463</v>
      </c>
      <c r="H31" s="3" t="s">
        <v>479</v>
      </c>
      <c r="I31" s="73"/>
      <c r="J31" s="73" t="s">
        <v>385</v>
      </c>
      <c r="K31" s="73" t="s">
        <v>385</v>
      </c>
      <c r="L31" s="73" t="s">
        <v>385</v>
      </c>
      <c r="M31" s="73" t="s">
        <v>385</v>
      </c>
      <c r="N31" s="73" t="s">
        <v>385</v>
      </c>
      <c r="O31" s="73" t="s">
        <v>385</v>
      </c>
      <c r="P31" s="8" t="s">
        <v>586</v>
      </c>
      <c r="Q31" s="8" t="s">
        <v>13</v>
      </c>
      <c r="R31" s="8">
        <v>1</v>
      </c>
      <c r="S31" s="133"/>
      <c r="T31" s="158" t="s">
        <v>588</v>
      </c>
      <c r="U31" s="5">
        <f t="shared" si="0"/>
        <v>0</v>
      </c>
    </row>
    <row r="32" spans="1:24" s="12" customFormat="1" ht="11.25" x14ac:dyDescent="0.2">
      <c r="A32" s="144">
        <v>30</v>
      </c>
      <c r="B32" s="8" t="s">
        <v>497</v>
      </c>
      <c r="C32" s="8" t="s">
        <v>58</v>
      </c>
      <c r="D32" s="3" t="s">
        <v>277</v>
      </c>
      <c r="E32" s="196" t="s">
        <v>614</v>
      </c>
      <c r="F32" s="3" t="s">
        <v>42</v>
      </c>
      <c r="G32" s="3" t="s">
        <v>463</v>
      </c>
      <c r="H32" s="3" t="s">
        <v>479</v>
      </c>
      <c r="I32" s="73"/>
      <c r="J32" s="73" t="s">
        <v>385</v>
      </c>
      <c r="K32" s="73" t="s">
        <v>385</v>
      </c>
      <c r="L32" s="73" t="s">
        <v>385</v>
      </c>
      <c r="M32" s="73" t="s">
        <v>385</v>
      </c>
      <c r="N32" s="73" t="s">
        <v>385</v>
      </c>
      <c r="O32" s="73" t="s">
        <v>385</v>
      </c>
      <c r="P32" s="8" t="s">
        <v>586</v>
      </c>
      <c r="Q32" s="8" t="s">
        <v>13</v>
      </c>
      <c r="R32" s="8">
        <v>1</v>
      </c>
      <c r="S32" s="133"/>
      <c r="T32" s="158" t="s">
        <v>588</v>
      </c>
      <c r="U32" s="5">
        <f t="shared" si="0"/>
        <v>0</v>
      </c>
    </row>
    <row r="33" spans="1:21" s="12" customFormat="1" ht="11.25" x14ac:dyDescent="0.2">
      <c r="A33" s="143">
        <v>31</v>
      </c>
      <c r="B33" s="8" t="s">
        <v>497</v>
      </c>
      <c r="C33" s="8" t="s">
        <v>58</v>
      </c>
      <c r="D33" s="3" t="s">
        <v>279</v>
      </c>
      <c r="E33" s="196" t="s">
        <v>614</v>
      </c>
      <c r="F33" s="3" t="s">
        <v>42</v>
      </c>
      <c r="G33" s="3" t="s">
        <v>463</v>
      </c>
      <c r="H33" s="3" t="s">
        <v>479</v>
      </c>
      <c r="I33" s="73"/>
      <c r="J33" s="73" t="s">
        <v>385</v>
      </c>
      <c r="K33" s="73" t="s">
        <v>385</v>
      </c>
      <c r="L33" s="73" t="s">
        <v>385</v>
      </c>
      <c r="M33" s="73" t="s">
        <v>385</v>
      </c>
      <c r="N33" s="73" t="s">
        <v>385</v>
      </c>
      <c r="O33" s="73" t="s">
        <v>385</v>
      </c>
      <c r="P33" s="8" t="s">
        <v>586</v>
      </c>
      <c r="Q33" s="8" t="s">
        <v>13</v>
      </c>
      <c r="R33" s="8">
        <v>1</v>
      </c>
      <c r="S33" s="133"/>
      <c r="T33" s="158" t="s">
        <v>588</v>
      </c>
      <c r="U33" s="5">
        <f t="shared" si="0"/>
        <v>0</v>
      </c>
    </row>
    <row r="34" spans="1:21" s="12" customFormat="1" ht="20.25" customHeight="1" x14ac:dyDescent="0.2">
      <c r="A34" s="144">
        <v>32</v>
      </c>
      <c r="B34" s="8" t="s">
        <v>497</v>
      </c>
      <c r="C34" s="8" t="s">
        <v>44</v>
      </c>
      <c r="D34" s="3" t="s">
        <v>158</v>
      </c>
      <c r="E34" s="196" t="s">
        <v>600</v>
      </c>
      <c r="F34" s="3" t="s">
        <v>545</v>
      </c>
      <c r="G34" s="3" t="s">
        <v>462</v>
      </c>
      <c r="H34" s="3" t="s">
        <v>479</v>
      </c>
      <c r="I34" s="73"/>
      <c r="J34" s="73" t="s">
        <v>385</v>
      </c>
      <c r="K34" s="73"/>
      <c r="L34" s="73" t="s">
        <v>385</v>
      </c>
      <c r="M34" s="154"/>
      <c r="N34" s="73" t="s">
        <v>385</v>
      </c>
      <c r="O34" s="154"/>
      <c r="P34" s="112" t="s">
        <v>585</v>
      </c>
      <c r="Q34" s="31" t="s">
        <v>13</v>
      </c>
      <c r="R34" s="31">
        <v>1</v>
      </c>
      <c r="S34" s="29"/>
      <c r="T34" s="29" t="s">
        <v>402</v>
      </c>
      <c r="U34" s="29"/>
    </row>
    <row r="35" spans="1:21" s="12" customFormat="1" ht="11.25" x14ac:dyDescent="0.2">
      <c r="A35" s="143">
        <v>33</v>
      </c>
      <c r="B35" s="8" t="s">
        <v>496</v>
      </c>
      <c r="C35" s="8" t="s">
        <v>44</v>
      </c>
      <c r="D35" s="3" t="s">
        <v>381</v>
      </c>
      <c r="E35" s="196" t="s">
        <v>600</v>
      </c>
      <c r="F35" s="3" t="s">
        <v>42</v>
      </c>
      <c r="G35" s="3" t="s">
        <v>462</v>
      </c>
      <c r="H35" s="3" t="s">
        <v>479</v>
      </c>
      <c r="I35" s="73"/>
      <c r="J35" s="73"/>
      <c r="K35" s="73" t="s">
        <v>385</v>
      </c>
      <c r="L35" s="154"/>
      <c r="M35" s="73" t="s">
        <v>385</v>
      </c>
      <c r="N35" s="154"/>
      <c r="O35" s="73" t="s">
        <v>385</v>
      </c>
      <c r="P35" s="31" t="s">
        <v>587</v>
      </c>
      <c r="Q35" s="31" t="s">
        <v>13</v>
      </c>
      <c r="R35" s="31">
        <v>1</v>
      </c>
      <c r="S35" s="29"/>
      <c r="T35" s="29" t="s">
        <v>403</v>
      </c>
      <c r="U35" s="29"/>
    </row>
    <row r="36" spans="1:21" s="12" customFormat="1" ht="11.25" x14ac:dyDescent="0.2">
      <c r="A36" s="144">
        <v>34</v>
      </c>
      <c r="B36" s="8" t="s">
        <v>496</v>
      </c>
      <c r="C36" s="8" t="s">
        <v>44</v>
      </c>
      <c r="D36" s="3" t="s">
        <v>142</v>
      </c>
      <c r="E36" s="196" t="s">
        <v>600</v>
      </c>
      <c r="F36" s="3" t="s">
        <v>42</v>
      </c>
      <c r="G36" s="3" t="s">
        <v>462</v>
      </c>
      <c r="H36" s="3" t="s">
        <v>479</v>
      </c>
      <c r="I36" s="73"/>
      <c r="J36" s="73"/>
      <c r="K36" s="73" t="s">
        <v>385</v>
      </c>
      <c r="L36" s="154"/>
      <c r="M36" s="73" t="s">
        <v>385</v>
      </c>
      <c r="N36" s="154"/>
      <c r="O36" s="73" t="s">
        <v>385</v>
      </c>
      <c r="P36" s="31" t="s">
        <v>587</v>
      </c>
      <c r="Q36" s="31" t="s">
        <v>13</v>
      </c>
      <c r="R36" s="31">
        <v>1</v>
      </c>
      <c r="S36" s="29"/>
      <c r="T36" s="29" t="s">
        <v>403</v>
      </c>
      <c r="U36" s="29"/>
    </row>
    <row r="37" spans="1:21" s="12" customFormat="1" ht="11.25" x14ac:dyDescent="0.2">
      <c r="A37" s="143">
        <v>35</v>
      </c>
      <c r="B37" s="8" t="s">
        <v>496</v>
      </c>
      <c r="C37" s="8" t="s">
        <v>44</v>
      </c>
      <c r="D37" s="3" t="s">
        <v>146</v>
      </c>
      <c r="E37" s="196" t="s">
        <v>600</v>
      </c>
      <c r="F37" s="3" t="s">
        <v>42</v>
      </c>
      <c r="G37" s="3" t="s">
        <v>462</v>
      </c>
      <c r="H37" s="3" t="s">
        <v>479</v>
      </c>
      <c r="I37" s="73"/>
      <c r="J37" s="73"/>
      <c r="K37" s="73" t="s">
        <v>385</v>
      </c>
      <c r="L37" s="154"/>
      <c r="M37" s="73" t="s">
        <v>385</v>
      </c>
      <c r="N37" s="154"/>
      <c r="O37" s="73" t="s">
        <v>385</v>
      </c>
      <c r="P37" s="31" t="s">
        <v>587</v>
      </c>
      <c r="Q37" s="31" t="s">
        <v>13</v>
      </c>
      <c r="R37" s="31">
        <v>1</v>
      </c>
      <c r="S37" s="29"/>
      <c r="T37" s="29" t="s">
        <v>403</v>
      </c>
      <c r="U37" s="29"/>
    </row>
    <row r="38" spans="1:21" s="12" customFormat="1" ht="11.25" x14ac:dyDescent="0.2">
      <c r="A38" s="144">
        <v>36</v>
      </c>
      <c r="B38" s="8" t="s">
        <v>496</v>
      </c>
      <c r="C38" s="8" t="s">
        <v>44</v>
      </c>
      <c r="D38" s="3" t="s">
        <v>147</v>
      </c>
      <c r="E38" s="196" t="s">
        <v>600</v>
      </c>
      <c r="F38" s="3" t="s">
        <v>42</v>
      </c>
      <c r="G38" s="3" t="s">
        <v>462</v>
      </c>
      <c r="H38" s="3" t="s">
        <v>479</v>
      </c>
      <c r="I38" s="73"/>
      <c r="J38" s="73"/>
      <c r="K38" s="73" t="s">
        <v>385</v>
      </c>
      <c r="L38" s="154"/>
      <c r="M38" s="73" t="s">
        <v>385</v>
      </c>
      <c r="N38" s="154"/>
      <c r="O38" s="73" t="s">
        <v>385</v>
      </c>
      <c r="P38" s="31" t="s">
        <v>587</v>
      </c>
      <c r="Q38" s="31" t="s">
        <v>13</v>
      </c>
      <c r="R38" s="31">
        <v>1</v>
      </c>
      <c r="S38" s="29"/>
      <c r="T38" s="29" t="s">
        <v>403</v>
      </c>
      <c r="U38" s="29"/>
    </row>
    <row r="39" spans="1:21" s="12" customFormat="1" ht="11.25" x14ac:dyDescent="0.2">
      <c r="A39" s="143">
        <v>37</v>
      </c>
      <c r="B39" s="8" t="s">
        <v>496</v>
      </c>
      <c r="C39" s="8" t="s">
        <v>44</v>
      </c>
      <c r="D39" s="3" t="s">
        <v>374</v>
      </c>
      <c r="E39" s="196" t="s">
        <v>600</v>
      </c>
      <c r="F39" s="3" t="s">
        <v>42</v>
      </c>
      <c r="G39" s="3" t="s">
        <v>462</v>
      </c>
      <c r="H39" s="3" t="s">
        <v>479</v>
      </c>
      <c r="I39" s="73"/>
      <c r="J39" s="73"/>
      <c r="K39" s="73" t="s">
        <v>385</v>
      </c>
      <c r="L39" s="154"/>
      <c r="M39" s="73" t="s">
        <v>385</v>
      </c>
      <c r="N39" s="154"/>
      <c r="O39" s="73" t="s">
        <v>385</v>
      </c>
      <c r="P39" s="31" t="s">
        <v>587</v>
      </c>
      <c r="Q39" s="31" t="s">
        <v>13</v>
      </c>
      <c r="R39" s="31">
        <v>1</v>
      </c>
      <c r="S39" s="29"/>
      <c r="T39" s="29" t="s">
        <v>403</v>
      </c>
      <c r="U39" s="29"/>
    </row>
    <row r="40" spans="1:21" s="12" customFormat="1" ht="11.25" x14ac:dyDescent="0.2">
      <c r="A40" s="144">
        <v>38</v>
      </c>
      <c r="B40" s="8" t="s">
        <v>496</v>
      </c>
      <c r="C40" s="8" t="s">
        <v>44</v>
      </c>
      <c r="D40" s="3" t="s">
        <v>145</v>
      </c>
      <c r="E40" s="196" t="s">
        <v>600</v>
      </c>
      <c r="F40" s="3" t="s">
        <v>42</v>
      </c>
      <c r="G40" s="3" t="s">
        <v>462</v>
      </c>
      <c r="H40" s="3" t="s">
        <v>479</v>
      </c>
      <c r="I40" s="73"/>
      <c r="J40" s="73"/>
      <c r="K40" s="73" t="s">
        <v>385</v>
      </c>
      <c r="L40" s="154"/>
      <c r="M40" s="73" t="s">
        <v>385</v>
      </c>
      <c r="N40" s="154"/>
      <c r="O40" s="73" t="s">
        <v>385</v>
      </c>
      <c r="P40" s="31" t="s">
        <v>587</v>
      </c>
      <c r="Q40" s="31" t="s">
        <v>13</v>
      </c>
      <c r="R40" s="31">
        <v>1</v>
      </c>
      <c r="S40" s="29"/>
      <c r="T40" s="29" t="s">
        <v>403</v>
      </c>
      <c r="U40" s="29"/>
    </row>
    <row r="41" spans="1:21" s="12" customFormat="1" ht="11.25" x14ac:dyDescent="0.2">
      <c r="A41" s="143">
        <v>39</v>
      </c>
      <c r="B41" s="8" t="s">
        <v>496</v>
      </c>
      <c r="C41" s="8" t="s">
        <v>44</v>
      </c>
      <c r="D41" s="3" t="s">
        <v>375</v>
      </c>
      <c r="E41" s="196" t="s">
        <v>600</v>
      </c>
      <c r="F41" s="3" t="s">
        <v>42</v>
      </c>
      <c r="G41" s="3" t="s">
        <v>462</v>
      </c>
      <c r="H41" s="3" t="s">
        <v>479</v>
      </c>
      <c r="I41" s="73"/>
      <c r="J41" s="73"/>
      <c r="K41" s="73" t="s">
        <v>385</v>
      </c>
      <c r="L41" s="154"/>
      <c r="M41" s="73" t="s">
        <v>385</v>
      </c>
      <c r="N41" s="154"/>
      <c r="O41" s="73" t="s">
        <v>385</v>
      </c>
      <c r="P41" s="31" t="s">
        <v>587</v>
      </c>
      <c r="Q41" s="31" t="s">
        <v>13</v>
      </c>
      <c r="R41" s="31">
        <v>1</v>
      </c>
      <c r="S41" s="29"/>
      <c r="T41" s="29" t="s">
        <v>403</v>
      </c>
      <c r="U41" s="29"/>
    </row>
    <row r="42" spans="1:21" s="12" customFormat="1" ht="11.25" x14ac:dyDescent="0.2">
      <c r="A42" s="144">
        <v>40</v>
      </c>
      <c r="B42" s="8" t="s">
        <v>496</v>
      </c>
      <c r="C42" s="8" t="s">
        <v>44</v>
      </c>
      <c r="D42" s="3" t="s">
        <v>376</v>
      </c>
      <c r="E42" s="196" t="s">
        <v>600</v>
      </c>
      <c r="F42" s="3" t="s">
        <v>42</v>
      </c>
      <c r="G42" s="3" t="s">
        <v>462</v>
      </c>
      <c r="H42" s="3" t="s">
        <v>479</v>
      </c>
      <c r="I42" s="73"/>
      <c r="J42" s="73"/>
      <c r="K42" s="73" t="s">
        <v>385</v>
      </c>
      <c r="L42" s="154"/>
      <c r="M42" s="73" t="s">
        <v>385</v>
      </c>
      <c r="N42" s="154"/>
      <c r="O42" s="73" t="s">
        <v>385</v>
      </c>
      <c r="P42" s="31" t="s">
        <v>587</v>
      </c>
      <c r="Q42" s="31" t="s">
        <v>13</v>
      </c>
      <c r="R42" s="31">
        <v>1</v>
      </c>
      <c r="S42" s="29"/>
      <c r="T42" s="29" t="s">
        <v>403</v>
      </c>
      <c r="U42" s="29"/>
    </row>
    <row r="43" spans="1:21" s="12" customFormat="1" ht="11.25" x14ac:dyDescent="0.2">
      <c r="A43" s="143">
        <v>41</v>
      </c>
      <c r="B43" s="8" t="s">
        <v>496</v>
      </c>
      <c r="C43" s="8" t="s">
        <v>44</v>
      </c>
      <c r="D43" s="3" t="s">
        <v>377</v>
      </c>
      <c r="E43" s="196" t="s">
        <v>600</v>
      </c>
      <c r="F43" s="3" t="s">
        <v>42</v>
      </c>
      <c r="G43" s="3" t="s">
        <v>462</v>
      </c>
      <c r="H43" s="3" t="s">
        <v>479</v>
      </c>
      <c r="I43" s="73"/>
      <c r="J43" s="73"/>
      <c r="K43" s="73" t="s">
        <v>385</v>
      </c>
      <c r="L43" s="154"/>
      <c r="M43" s="73" t="s">
        <v>385</v>
      </c>
      <c r="N43" s="154"/>
      <c r="O43" s="73" t="s">
        <v>385</v>
      </c>
      <c r="P43" s="31" t="s">
        <v>587</v>
      </c>
      <c r="Q43" s="31" t="s">
        <v>13</v>
      </c>
      <c r="R43" s="31">
        <v>1</v>
      </c>
      <c r="S43" s="29"/>
      <c r="T43" s="29" t="s">
        <v>403</v>
      </c>
      <c r="U43" s="29"/>
    </row>
    <row r="44" spans="1:21" s="12" customFormat="1" ht="22.5" x14ac:dyDescent="0.2">
      <c r="A44" s="144">
        <v>42</v>
      </c>
      <c r="B44" s="8" t="s">
        <v>496</v>
      </c>
      <c r="C44" s="8" t="s">
        <v>44</v>
      </c>
      <c r="D44" s="3" t="s">
        <v>378</v>
      </c>
      <c r="E44" s="196" t="s">
        <v>600</v>
      </c>
      <c r="F44" s="3" t="s">
        <v>42</v>
      </c>
      <c r="G44" s="3" t="s">
        <v>462</v>
      </c>
      <c r="H44" s="3" t="s">
        <v>479</v>
      </c>
      <c r="I44" s="73"/>
      <c r="J44" s="73"/>
      <c r="K44" s="73" t="s">
        <v>385</v>
      </c>
      <c r="L44" s="154"/>
      <c r="M44" s="73" t="s">
        <v>385</v>
      </c>
      <c r="N44" s="154"/>
      <c r="O44" s="73" t="s">
        <v>385</v>
      </c>
      <c r="P44" s="31" t="s">
        <v>587</v>
      </c>
      <c r="Q44" s="31" t="s">
        <v>13</v>
      </c>
      <c r="R44" s="31">
        <v>1</v>
      </c>
      <c r="S44" s="29"/>
      <c r="T44" s="29" t="s">
        <v>403</v>
      </c>
      <c r="U44" s="29"/>
    </row>
    <row r="45" spans="1:21" s="12" customFormat="1" ht="22.5" x14ac:dyDescent="0.2">
      <c r="A45" s="143">
        <v>43</v>
      </c>
      <c r="B45" s="8" t="s">
        <v>496</v>
      </c>
      <c r="C45" s="8" t="s">
        <v>44</v>
      </c>
      <c r="D45" s="3" t="s">
        <v>379</v>
      </c>
      <c r="E45" s="196" t="s">
        <v>600</v>
      </c>
      <c r="F45" s="3" t="s">
        <v>42</v>
      </c>
      <c r="G45" s="3" t="s">
        <v>462</v>
      </c>
      <c r="H45" s="3" t="s">
        <v>479</v>
      </c>
      <c r="I45" s="73"/>
      <c r="J45" s="73"/>
      <c r="K45" s="73" t="s">
        <v>385</v>
      </c>
      <c r="L45" s="154"/>
      <c r="M45" s="73" t="s">
        <v>385</v>
      </c>
      <c r="N45" s="154"/>
      <c r="O45" s="73" t="s">
        <v>385</v>
      </c>
      <c r="P45" s="31" t="s">
        <v>587</v>
      </c>
      <c r="Q45" s="31" t="s">
        <v>13</v>
      </c>
      <c r="R45" s="31">
        <v>1</v>
      </c>
      <c r="S45" s="29"/>
      <c r="T45" s="29" t="s">
        <v>403</v>
      </c>
      <c r="U45" s="29"/>
    </row>
    <row r="46" spans="1:21" s="12" customFormat="1" ht="11.25" x14ac:dyDescent="0.2">
      <c r="A46" s="144">
        <v>44</v>
      </c>
      <c r="B46" s="8" t="s">
        <v>496</v>
      </c>
      <c r="C46" s="8" t="s">
        <v>44</v>
      </c>
      <c r="D46" s="3" t="s">
        <v>380</v>
      </c>
      <c r="E46" s="196" t="s">
        <v>600</v>
      </c>
      <c r="F46" s="3" t="s">
        <v>42</v>
      </c>
      <c r="G46" s="3" t="s">
        <v>462</v>
      </c>
      <c r="H46" s="3" t="s">
        <v>479</v>
      </c>
      <c r="I46" s="73"/>
      <c r="J46" s="73"/>
      <c r="K46" s="73" t="s">
        <v>385</v>
      </c>
      <c r="L46" s="154"/>
      <c r="M46" s="73" t="s">
        <v>385</v>
      </c>
      <c r="N46" s="154"/>
      <c r="O46" s="73" t="s">
        <v>385</v>
      </c>
      <c r="P46" s="31" t="s">
        <v>587</v>
      </c>
      <c r="Q46" s="31" t="s">
        <v>13</v>
      </c>
      <c r="R46" s="31">
        <v>1</v>
      </c>
      <c r="S46" s="29"/>
      <c r="T46" s="29" t="s">
        <v>403</v>
      </c>
      <c r="U46" s="29"/>
    </row>
    <row r="47" spans="1:21" s="12" customFormat="1" ht="11.25" x14ac:dyDescent="0.2">
      <c r="A47" s="143">
        <v>45</v>
      </c>
      <c r="B47" s="8" t="s">
        <v>496</v>
      </c>
      <c r="C47" s="8" t="s">
        <v>44</v>
      </c>
      <c r="D47" s="3" t="s">
        <v>143</v>
      </c>
      <c r="E47" s="196" t="s">
        <v>600</v>
      </c>
      <c r="F47" s="3" t="s">
        <v>42</v>
      </c>
      <c r="G47" s="3" t="s">
        <v>462</v>
      </c>
      <c r="H47" s="3" t="s">
        <v>479</v>
      </c>
      <c r="I47" s="73"/>
      <c r="J47" s="73"/>
      <c r="K47" s="73" t="s">
        <v>385</v>
      </c>
      <c r="L47" s="154"/>
      <c r="M47" s="73" t="s">
        <v>385</v>
      </c>
      <c r="N47" s="154"/>
      <c r="O47" s="73" t="s">
        <v>385</v>
      </c>
      <c r="P47" s="31" t="s">
        <v>587</v>
      </c>
      <c r="Q47" s="31" t="s">
        <v>13</v>
      </c>
      <c r="R47" s="31">
        <v>1</v>
      </c>
      <c r="S47" s="29"/>
      <c r="T47" s="29" t="s">
        <v>403</v>
      </c>
      <c r="U47" s="29"/>
    </row>
    <row r="48" spans="1:21" s="12" customFormat="1" ht="11.25" x14ac:dyDescent="0.2">
      <c r="A48" s="144">
        <v>46</v>
      </c>
      <c r="B48" s="8" t="s">
        <v>496</v>
      </c>
      <c r="C48" s="8" t="s">
        <v>44</v>
      </c>
      <c r="D48" s="3" t="s">
        <v>132</v>
      </c>
      <c r="E48" s="196" t="s">
        <v>600</v>
      </c>
      <c r="F48" s="3" t="s">
        <v>42</v>
      </c>
      <c r="G48" s="3" t="s">
        <v>462</v>
      </c>
      <c r="H48" s="3" t="s">
        <v>479</v>
      </c>
      <c r="I48" s="73"/>
      <c r="J48" s="73" t="s">
        <v>385</v>
      </c>
      <c r="K48" s="73"/>
      <c r="L48" s="73" t="s">
        <v>385</v>
      </c>
      <c r="M48" s="154"/>
      <c r="N48" s="73" t="s">
        <v>385</v>
      </c>
      <c r="O48" s="154"/>
      <c r="P48" s="31" t="s">
        <v>587</v>
      </c>
      <c r="Q48" s="31" t="s">
        <v>13</v>
      </c>
      <c r="R48" s="31">
        <v>1</v>
      </c>
      <c r="S48" s="29"/>
      <c r="T48" s="29" t="s">
        <v>402</v>
      </c>
      <c r="U48" s="29"/>
    </row>
    <row r="49" spans="1:21" s="12" customFormat="1" ht="11.25" x14ac:dyDescent="0.2">
      <c r="A49" s="143">
        <v>47</v>
      </c>
      <c r="B49" s="8" t="s">
        <v>496</v>
      </c>
      <c r="C49" s="8" t="s">
        <v>44</v>
      </c>
      <c r="D49" s="3" t="s">
        <v>130</v>
      </c>
      <c r="E49" s="196" t="s">
        <v>600</v>
      </c>
      <c r="F49" s="3" t="s">
        <v>42</v>
      </c>
      <c r="G49" s="3" t="s">
        <v>462</v>
      </c>
      <c r="H49" s="3" t="s">
        <v>479</v>
      </c>
      <c r="I49" s="73"/>
      <c r="J49" s="73" t="s">
        <v>385</v>
      </c>
      <c r="K49" s="73"/>
      <c r="L49" s="73" t="s">
        <v>385</v>
      </c>
      <c r="M49" s="154"/>
      <c r="N49" s="73" t="s">
        <v>385</v>
      </c>
      <c r="O49" s="154"/>
      <c r="P49" s="31" t="s">
        <v>587</v>
      </c>
      <c r="Q49" s="31" t="s">
        <v>13</v>
      </c>
      <c r="R49" s="31">
        <v>1</v>
      </c>
      <c r="S49" s="29"/>
      <c r="T49" s="29" t="s">
        <v>402</v>
      </c>
      <c r="U49" s="29"/>
    </row>
    <row r="50" spans="1:21" s="12" customFormat="1" ht="11.25" x14ac:dyDescent="0.2">
      <c r="A50" s="144">
        <v>48</v>
      </c>
      <c r="B50" s="8" t="s">
        <v>496</v>
      </c>
      <c r="C50" s="8" t="s">
        <v>44</v>
      </c>
      <c r="D50" s="3" t="s">
        <v>131</v>
      </c>
      <c r="E50" s="196" t="s">
        <v>600</v>
      </c>
      <c r="F50" s="3" t="s">
        <v>42</v>
      </c>
      <c r="G50" s="3" t="s">
        <v>462</v>
      </c>
      <c r="H50" s="3" t="s">
        <v>479</v>
      </c>
      <c r="I50" s="73"/>
      <c r="J50" s="73" t="s">
        <v>385</v>
      </c>
      <c r="K50" s="73"/>
      <c r="L50" s="73" t="s">
        <v>385</v>
      </c>
      <c r="M50" s="154"/>
      <c r="N50" s="73" t="s">
        <v>385</v>
      </c>
      <c r="O50" s="154"/>
      <c r="P50" s="31" t="s">
        <v>587</v>
      </c>
      <c r="Q50" s="31" t="s">
        <v>13</v>
      </c>
      <c r="R50" s="31">
        <v>1</v>
      </c>
      <c r="S50" s="29"/>
      <c r="T50" s="29" t="s">
        <v>402</v>
      </c>
      <c r="U50" s="29"/>
    </row>
    <row r="51" spans="1:21" s="12" customFormat="1" ht="11.25" x14ac:dyDescent="0.2">
      <c r="A51" s="143">
        <v>49</v>
      </c>
      <c r="B51" s="8" t="s">
        <v>496</v>
      </c>
      <c r="C51" s="8" t="s">
        <v>44</v>
      </c>
      <c r="D51" s="3" t="s">
        <v>156</v>
      </c>
      <c r="E51" s="196" t="s">
        <v>600</v>
      </c>
      <c r="F51" s="3" t="s">
        <v>42</v>
      </c>
      <c r="G51" s="3" t="s">
        <v>462</v>
      </c>
      <c r="H51" s="3" t="s">
        <v>479</v>
      </c>
      <c r="I51" s="73"/>
      <c r="J51" s="73" t="s">
        <v>385</v>
      </c>
      <c r="K51" s="73"/>
      <c r="L51" s="73" t="s">
        <v>385</v>
      </c>
      <c r="M51" s="154"/>
      <c r="N51" s="73" t="s">
        <v>385</v>
      </c>
      <c r="O51" s="154"/>
      <c r="P51" s="31" t="s">
        <v>587</v>
      </c>
      <c r="Q51" s="31" t="s">
        <v>13</v>
      </c>
      <c r="R51" s="31">
        <v>1</v>
      </c>
      <c r="S51" s="29"/>
      <c r="T51" s="29" t="s">
        <v>402</v>
      </c>
      <c r="U51" s="29"/>
    </row>
    <row r="52" spans="1:21" s="12" customFormat="1" ht="11.25" x14ac:dyDescent="0.2">
      <c r="A52" s="144">
        <v>50</v>
      </c>
      <c r="B52" s="8" t="s">
        <v>496</v>
      </c>
      <c r="C52" s="8" t="s">
        <v>44</v>
      </c>
      <c r="D52" s="3" t="s">
        <v>133</v>
      </c>
      <c r="E52" s="196" t="s">
        <v>600</v>
      </c>
      <c r="F52" s="3" t="s">
        <v>42</v>
      </c>
      <c r="G52" s="3" t="s">
        <v>462</v>
      </c>
      <c r="H52" s="3" t="s">
        <v>479</v>
      </c>
      <c r="I52" s="73"/>
      <c r="J52" s="73" t="s">
        <v>385</v>
      </c>
      <c r="K52" s="73"/>
      <c r="L52" s="73" t="s">
        <v>385</v>
      </c>
      <c r="M52" s="154"/>
      <c r="N52" s="73" t="s">
        <v>385</v>
      </c>
      <c r="O52" s="154"/>
      <c r="P52" s="31" t="s">
        <v>587</v>
      </c>
      <c r="Q52" s="31" t="s">
        <v>13</v>
      </c>
      <c r="R52" s="31">
        <v>1</v>
      </c>
      <c r="S52" s="29"/>
      <c r="T52" s="29" t="s">
        <v>402</v>
      </c>
      <c r="U52" s="29"/>
    </row>
    <row r="53" spans="1:21" s="12" customFormat="1" ht="11.25" x14ac:dyDescent="0.2">
      <c r="A53" s="143">
        <v>51</v>
      </c>
      <c r="B53" s="8" t="s">
        <v>496</v>
      </c>
      <c r="C53" s="8" t="s">
        <v>44</v>
      </c>
      <c r="D53" s="3" t="s">
        <v>155</v>
      </c>
      <c r="E53" s="196" t="s">
        <v>600</v>
      </c>
      <c r="F53" s="3" t="s">
        <v>42</v>
      </c>
      <c r="G53" s="3" t="s">
        <v>462</v>
      </c>
      <c r="H53" s="3" t="s">
        <v>479</v>
      </c>
      <c r="I53" s="73"/>
      <c r="J53" s="73" t="s">
        <v>385</v>
      </c>
      <c r="K53" s="73"/>
      <c r="L53" s="73" t="s">
        <v>385</v>
      </c>
      <c r="M53" s="154"/>
      <c r="N53" s="73" t="s">
        <v>385</v>
      </c>
      <c r="O53" s="154"/>
      <c r="P53" s="31" t="s">
        <v>587</v>
      </c>
      <c r="Q53" s="31" t="s">
        <v>13</v>
      </c>
      <c r="R53" s="31">
        <v>1</v>
      </c>
      <c r="S53" s="29"/>
      <c r="T53" s="29" t="s">
        <v>412</v>
      </c>
      <c r="U53" s="29"/>
    </row>
    <row r="54" spans="1:21" s="12" customFormat="1" ht="11.25" x14ac:dyDescent="0.2">
      <c r="A54" s="144">
        <v>52</v>
      </c>
      <c r="B54" s="8" t="s">
        <v>496</v>
      </c>
      <c r="C54" s="8" t="s">
        <v>44</v>
      </c>
      <c r="D54" s="3" t="s">
        <v>153</v>
      </c>
      <c r="E54" s="196" t="s">
        <v>600</v>
      </c>
      <c r="F54" s="3" t="s">
        <v>42</v>
      </c>
      <c r="G54" s="3" t="s">
        <v>462</v>
      </c>
      <c r="H54" s="3" t="s">
        <v>479</v>
      </c>
      <c r="I54" s="73"/>
      <c r="J54" s="73"/>
      <c r="K54" s="73" t="s">
        <v>385</v>
      </c>
      <c r="L54" s="154"/>
      <c r="M54" s="73" t="s">
        <v>385</v>
      </c>
      <c r="N54" s="154"/>
      <c r="O54" s="73" t="s">
        <v>385</v>
      </c>
      <c r="P54" s="31" t="s">
        <v>587</v>
      </c>
      <c r="Q54" s="31" t="s">
        <v>13</v>
      </c>
      <c r="R54" s="31">
        <v>1</v>
      </c>
      <c r="S54" s="29"/>
      <c r="T54" s="29" t="s">
        <v>403</v>
      </c>
      <c r="U54" s="29"/>
    </row>
    <row r="55" spans="1:21" s="12" customFormat="1" ht="11.25" x14ac:dyDescent="0.2">
      <c r="A55" s="143">
        <v>53</v>
      </c>
      <c r="B55" s="8" t="s">
        <v>496</v>
      </c>
      <c r="C55" s="8" t="s">
        <v>44</v>
      </c>
      <c r="D55" s="3" t="s">
        <v>154</v>
      </c>
      <c r="E55" s="196" t="s">
        <v>600</v>
      </c>
      <c r="F55" s="3" t="s">
        <v>42</v>
      </c>
      <c r="G55" s="3" t="s">
        <v>462</v>
      </c>
      <c r="H55" s="3" t="s">
        <v>479</v>
      </c>
      <c r="I55" s="73"/>
      <c r="J55" s="73"/>
      <c r="K55" s="73" t="s">
        <v>385</v>
      </c>
      <c r="L55" s="154"/>
      <c r="M55" s="73" t="s">
        <v>385</v>
      </c>
      <c r="N55" s="154"/>
      <c r="O55" s="73" t="s">
        <v>385</v>
      </c>
      <c r="P55" s="31" t="s">
        <v>587</v>
      </c>
      <c r="Q55" s="31" t="s">
        <v>13</v>
      </c>
      <c r="R55" s="31">
        <v>1</v>
      </c>
      <c r="S55" s="29"/>
      <c r="T55" s="29" t="s">
        <v>403</v>
      </c>
      <c r="U55" s="29"/>
    </row>
    <row r="56" spans="1:21" s="12" customFormat="1" ht="11.25" x14ac:dyDescent="0.2">
      <c r="A56" s="144">
        <v>54</v>
      </c>
      <c r="B56" s="8" t="s">
        <v>496</v>
      </c>
      <c r="C56" s="8" t="s">
        <v>44</v>
      </c>
      <c r="D56" s="3" t="s">
        <v>159</v>
      </c>
      <c r="E56" s="196" t="s">
        <v>600</v>
      </c>
      <c r="F56" s="3" t="s">
        <v>42</v>
      </c>
      <c r="G56" s="3" t="s">
        <v>462</v>
      </c>
      <c r="H56" s="3" t="s">
        <v>479</v>
      </c>
      <c r="I56" s="73"/>
      <c r="J56" s="73" t="s">
        <v>385</v>
      </c>
      <c r="K56" s="73"/>
      <c r="L56" s="73" t="s">
        <v>385</v>
      </c>
      <c r="M56" s="154"/>
      <c r="N56" s="73" t="s">
        <v>385</v>
      </c>
      <c r="O56" s="154"/>
      <c r="P56" s="31" t="s">
        <v>587</v>
      </c>
      <c r="Q56" s="31" t="s">
        <v>13</v>
      </c>
      <c r="R56" s="31">
        <v>1</v>
      </c>
      <c r="S56" s="29"/>
      <c r="T56" s="29" t="s">
        <v>412</v>
      </c>
      <c r="U56" s="29"/>
    </row>
    <row r="57" spans="1:21" s="12" customFormat="1" ht="11.25" x14ac:dyDescent="0.2">
      <c r="A57" s="143">
        <v>55</v>
      </c>
      <c r="B57" s="8" t="s">
        <v>496</v>
      </c>
      <c r="C57" s="8" t="s">
        <v>44</v>
      </c>
      <c r="D57" s="3" t="s">
        <v>134</v>
      </c>
      <c r="E57" s="196" t="s">
        <v>600</v>
      </c>
      <c r="F57" s="3" t="s">
        <v>42</v>
      </c>
      <c r="G57" s="3" t="s">
        <v>462</v>
      </c>
      <c r="H57" s="3" t="s">
        <v>479</v>
      </c>
      <c r="I57" s="73"/>
      <c r="J57" s="73" t="s">
        <v>385</v>
      </c>
      <c r="K57" s="73"/>
      <c r="L57" s="73" t="s">
        <v>385</v>
      </c>
      <c r="M57" s="154"/>
      <c r="N57" s="73" t="s">
        <v>385</v>
      </c>
      <c r="O57" s="154"/>
      <c r="P57" s="31" t="s">
        <v>587</v>
      </c>
      <c r="Q57" s="31" t="s">
        <v>13</v>
      </c>
      <c r="R57" s="31">
        <v>1</v>
      </c>
      <c r="S57" s="29"/>
      <c r="T57" s="29" t="s">
        <v>412</v>
      </c>
      <c r="U57" s="29"/>
    </row>
    <row r="58" spans="1:21" s="12" customFormat="1" ht="11.25" x14ac:dyDescent="0.2">
      <c r="A58" s="144">
        <v>56</v>
      </c>
      <c r="B58" s="8" t="s">
        <v>496</v>
      </c>
      <c r="C58" s="8" t="s">
        <v>44</v>
      </c>
      <c r="D58" s="3" t="s">
        <v>144</v>
      </c>
      <c r="E58" s="196" t="s">
        <v>600</v>
      </c>
      <c r="F58" s="3" t="s">
        <v>42</v>
      </c>
      <c r="G58" s="3" t="s">
        <v>462</v>
      </c>
      <c r="H58" s="3" t="s">
        <v>479</v>
      </c>
      <c r="I58" s="73"/>
      <c r="J58" s="73"/>
      <c r="K58" s="73" t="s">
        <v>385</v>
      </c>
      <c r="L58" s="154"/>
      <c r="M58" s="73" t="s">
        <v>385</v>
      </c>
      <c r="N58" s="154"/>
      <c r="O58" s="73" t="s">
        <v>385</v>
      </c>
      <c r="P58" s="31" t="s">
        <v>587</v>
      </c>
      <c r="Q58" s="31" t="s">
        <v>13</v>
      </c>
      <c r="R58" s="31">
        <v>1</v>
      </c>
      <c r="S58" s="29"/>
      <c r="T58" s="29" t="s">
        <v>403</v>
      </c>
      <c r="U58" s="29"/>
    </row>
    <row r="59" spans="1:21" s="12" customFormat="1" ht="11.25" x14ac:dyDescent="0.2">
      <c r="A59" s="143">
        <v>57</v>
      </c>
      <c r="B59" s="8" t="s">
        <v>496</v>
      </c>
      <c r="C59" s="8" t="s">
        <v>44</v>
      </c>
      <c r="D59" s="3" t="s">
        <v>370</v>
      </c>
      <c r="E59" s="196" t="s">
        <v>600</v>
      </c>
      <c r="F59" s="3" t="s">
        <v>42</v>
      </c>
      <c r="G59" s="3" t="s">
        <v>462</v>
      </c>
      <c r="H59" s="3" t="s">
        <v>479</v>
      </c>
      <c r="I59" s="73"/>
      <c r="J59" s="73"/>
      <c r="K59" s="73" t="s">
        <v>385</v>
      </c>
      <c r="L59" s="154"/>
      <c r="M59" s="73" t="s">
        <v>385</v>
      </c>
      <c r="N59" s="154"/>
      <c r="O59" s="73" t="s">
        <v>385</v>
      </c>
      <c r="P59" s="31" t="s">
        <v>587</v>
      </c>
      <c r="Q59" s="31" t="s">
        <v>13</v>
      </c>
      <c r="R59" s="31">
        <v>1</v>
      </c>
      <c r="S59" s="29"/>
      <c r="T59" s="29" t="s">
        <v>403</v>
      </c>
      <c r="U59" s="29"/>
    </row>
    <row r="60" spans="1:21" s="12" customFormat="1" ht="11.25" x14ac:dyDescent="0.2">
      <c r="A60" s="144">
        <v>58</v>
      </c>
      <c r="B60" s="8" t="s">
        <v>496</v>
      </c>
      <c r="C60" s="8" t="s">
        <v>44</v>
      </c>
      <c r="D60" s="3" t="s">
        <v>157</v>
      </c>
      <c r="E60" s="196" t="s">
        <v>600</v>
      </c>
      <c r="F60" s="3" t="s">
        <v>42</v>
      </c>
      <c r="G60" s="3" t="s">
        <v>462</v>
      </c>
      <c r="H60" s="3" t="s">
        <v>479</v>
      </c>
      <c r="I60" s="73"/>
      <c r="J60" s="73"/>
      <c r="K60" s="73" t="s">
        <v>385</v>
      </c>
      <c r="L60" s="154"/>
      <c r="M60" s="73" t="s">
        <v>385</v>
      </c>
      <c r="N60" s="154"/>
      <c r="O60" s="73" t="s">
        <v>385</v>
      </c>
      <c r="P60" s="31" t="s">
        <v>587</v>
      </c>
      <c r="Q60" s="31" t="s">
        <v>13</v>
      </c>
      <c r="R60" s="31">
        <v>1</v>
      </c>
      <c r="S60" s="29"/>
      <c r="T60" s="29" t="s">
        <v>403</v>
      </c>
      <c r="U60" s="29"/>
    </row>
    <row r="61" spans="1:21" s="12" customFormat="1" ht="11.25" x14ac:dyDescent="0.2">
      <c r="A61" s="143">
        <v>59</v>
      </c>
      <c r="B61" s="8" t="s">
        <v>496</v>
      </c>
      <c r="C61" s="8" t="s">
        <v>44</v>
      </c>
      <c r="D61" s="3" t="s">
        <v>371</v>
      </c>
      <c r="E61" s="196" t="s">
        <v>600</v>
      </c>
      <c r="F61" s="3" t="s">
        <v>42</v>
      </c>
      <c r="G61" s="3" t="s">
        <v>462</v>
      </c>
      <c r="H61" s="3" t="s">
        <v>479</v>
      </c>
      <c r="I61" s="73"/>
      <c r="J61" s="73"/>
      <c r="K61" s="73" t="s">
        <v>385</v>
      </c>
      <c r="L61" s="154"/>
      <c r="M61" s="73" t="s">
        <v>385</v>
      </c>
      <c r="N61" s="154"/>
      <c r="O61" s="73" t="s">
        <v>385</v>
      </c>
      <c r="P61" s="31" t="s">
        <v>587</v>
      </c>
      <c r="Q61" s="31" t="s">
        <v>13</v>
      </c>
      <c r="R61" s="31">
        <v>1</v>
      </c>
      <c r="S61" s="29"/>
      <c r="T61" s="29" t="s">
        <v>403</v>
      </c>
      <c r="U61" s="29"/>
    </row>
    <row r="62" spans="1:21" s="12" customFormat="1" ht="11.25" x14ac:dyDescent="0.2">
      <c r="A62" s="144">
        <v>60</v>
      </c>
      <c r="B62" s="8" t="s">
        <v>496</v>
      </c>
      <c r="C62" s="8" t="s">
        <v>44</v>
      </c>
      <c r="D62" s="3" t="s">
        <v>372</v>
      </c>
      <c r="E62" s="196" t="s">
        <v>600</v>
      </c>
      <c r="F62" s="3" t="s">
        <v>42</v>
      </c>
      <c r="G62" s="3" t="s">
        <v>462</v>
      </c>
      <c r="H62" s="3" t="s">
        <v>479</v>
      </c>
      <c r="I62" s="73"/>
      <c r="J62" s="73"/>
      <c r="K62" s="73" t="s">
        <v>385</v>
      </c>
      <c r="L62" s="154"/>
      <c r="M62" s="73" t="s">
        <v>385</v>
      </c>
      <c r="N62" s="154"/>
      <c r="O62" s="73" t="s">
        <v>385</v>
      </c>
      <c r="P62" s="31" t="s">
        <v>587</v>
      </c>
      <c r="Q62" s="31" t="s">
        <v>13</v>
      </c>
      <c r="R62" s="31">
        <v>1</v>
      </c>
      <c r="S62" s="29"/>
      <c r="T62" s="29" t="s">
        <v>403</v>
      </c>
      <c r="U62" s="29"/>
    </row>
    <row r="63" spans="1:21" s="12" customFormat="1" ht="11.25" x14ac:dyDescent="0.2">
      <c r="A63" s="143">
        <v>61</v>
      </c>
      <c r="B63" s="8" t="s">
        <v>496</v>
      </c>
      <c r="C63" s="8" t="s">
        <v>44</v>
      </c>
      <c r="D63" s="3" t="s">
        <v>373</v>
      </c>
      <c r="E63" s="196" t="s">
        <v>600</v>
      </c>
      <c r="F63" s="3" t="s">
        <v>42</v>
      </c>
      <c r="G63" s="3" t="s">
        <v>462</v>
      </c>
      <c r="H63" s="3" t="s">
        <v>479</v>
      </c>
      <c r="I63" s="73"/>
      <c r="J63" s="73"/>
      <c r="K63" s="73" t="s">
        <v>385</v>
      </c>
      <c r="L63" s="154"/>
      <c r="M63" s="73" t="s">
        <v>385</v>
      </c>
      <c r="N63" s="154"/>
      <c r="O63" s="73" t="s">
        <v>385</v>
      </c>
      <c r="P63" s="31" t="s">
        <v>587</v>
      </c>
      <c r="Q63" s="31" t="s">
        <v>13</v>
      </c>
      <c r="R63" s="31">
        <v>1</v>
      </c>
      <c r="S63" s="29"/>
      <c r="T63" s="29" t="s">
        <v>403</v>
      </c>
      <c r="U63" s="29"/>
    </row>
    <row r="64" spans="1:21" s="12" customFormat="1" ht="11.25" x14ac:dyDescent="0.2">
      <c r="A64" s="143">
        <v>62</v>
      </c>
      <c r="B64" s="8" t="s">
        <v>496</v>
      </c>
      <c r="C64" s="8" t="s">
        <v>44</v>
      </c>
      <c r="D64" s="3" t="s">
        <v>160</v>
      </c>
      <c r="E64" s="196" t="s">
        <v>600</v>
      </c>
      <c r="F64" s="3" t="s">
        <v>545</v>
      </c>
      <c r="G64" s="3" t="s">
        <v>462</v>
      </c>
      <c r="H64" s="3" t="s">
        <v>479</v>
      </c>
      <c r="I64" s="73" t="s">
        <v>385</v>
      </c>
      <c r="J64" s="73"/>
      <c r="K64" s="73" t="s">
        <v>385</v>
      </c>
      <c r="L64" s="154"/>
      <c r="M64" s="73" t="s">
        <v>385</v>
      </c>
      <c r="N64" s="154"/>
      <c r="O64" s="73" t="s">
        <v>385</v>
      </c>
      <c r="P64" s="112" t="s">
        <v>585</v>
      </c>
      <c r="Q64" s="31" t="s">
        <v>13</v>
      </c>
      <c r="R64" s="31">
        <v>1</v>
      </c>
      <c r="S64" s="29"/>
      <c r="T64" s="29" t="s">
        <v>412</v>
      </c>
      <c r="U64" s="29"/>
    </row>
    <row r="65" spans="1:21" s="12" customFormat="1" ht="11.25" x14ac:dyDescent="0.2">
      <c r="A65" s="143">
        <v>63</v>
      </c>
      <c r="B65" s="8" t="s">
        <v>522</v>
      </c>
      <c r="C65" s="8"/>
      <c r="D65" s="3" t="s">
        <v>523</v>
      </c>
      <c r="E65" s="196" t="s">
        <v>600</v>
      </c>
      <c r="F65" s="3" t="s">
        <v>42</v>
      </c>
      <c r="G65" s="3" t="s">
        <v>462</v>
      </c>
      <c r="H65" s="3" t="s">
        <v>479</v>
      </c>
      <c r="I65" s="73"/>
      <c r="J65" s="73"/>
      <c r="K65" s="73"/>
      <c r="L65" s="154"/>
      <c r="M65" s="73" t="s">
        <v>385</v>
      </c>
      <c r="N65" s="154"/>
      <c r="O65" s="73" t="s">
        <v>385</v>
      </c>
      <c r="P65" s="31" t="s">
        <v>587</v>
      </c>
      <c r="Q65" s="31" t="s">
        <v>13</v>
      </c>
      <c r="R65" s="31">
        <v>1</v>
      </c>
      <c r="S65" s="29"/>
      <c r="T65" s="29" t="s">
        <v>589</v>
      </c>
      <c r="U65" s="29"/>
    </row>
    <row r="66" spans="1:21" s="12" customFormat="1" ht="11.25" x14ac:dyDescent="0.2">
      <c r="A66" s="143">
        <v>64</v>
      </c>
      <c r="B66" s="8" t="s">
        <v>522</v>
      </c>
      <c r="C66" s="8"/>
      <c r="D66" s="3" t="s">
        <v>524</v>
      </c>
      <c r="E66" s="196" t="s">
        <v>600</v>
      </c>
      <c r="F66" s="3" t="s">
        <v>42</v>
      </c>
      <c r="G66" s="3" t="s">
        <v>462</v>
      </c>
      <c r="H66" s="3" t="s">
        <v>479</v>
      </c>
      <c r="I66" s="73"/>
      <c r="J66" s="73"/>
      <c r="K66" s="73"/>
      <c r="L66" s="154"/>
      <c r="M66" s="73" t="s">
        <v>385</v>
      </c>
      <c r="N66" s="154"/>
      <c r="O66" s="73" t="s">
        <v>385</v>
      </c>
      <c r="P66" s="31" t="s">
        <v>587</v>
      </c>
      <c r="Q66" s="31" t="s">
        <v>13</v>
      </c>
      <c r="R66" s="31">
        <v>1</v>
      </c>
      <c r="S66" s="29"/>
      <c r="T66" s="29" t="s">
        <v>589</v>
      </c>
      <c r="U66" s="29"/>
    </row>
    <row r="67" spans="1:21" s="12" customFormat="1" ht="11.25" x14ac:dyDescent="0.2">
      <c r="A67" s="143">
        <v>65</v>
      </c>
      <c r="B67" s="8" t="s">
        <v>522</v>
      </c>
      <c r="C67" s="8"/>
      <c r="D67" s="3" t="s">
        <v>525</v>
      </c>
      <c r="E67" s="196" t="s">
        <v>600</v>
      </c>
      <c r="F67" s="3" t="s">
        <v>42</v>
      </c>
      <c r="G67" s="3" t="s">
        <v>462</v>
      </c>
      <c r="H67" s="3" t="s">
        <v>479</v>
      </c>
      <c r="I67" s="73"/>
      <c r="J67" s="73"/>
      <c r="K67" s="73"/>
      <c r="L67" s="154"/>
      <c r="M67" s="73" t="s">
        <v>385</v>
      </c>
      <c r="N67" s="154"/>
      <c r="O67" s="73" t="s">
        <v>385</v>
      </c>
      <c r="P67" s="31" t="s">
        <v>587</v>
      </c>
      <c r="Q67" s="31" t="s">
        <v>13</v>
      </c>
      <c r="R67" s="31">
        <v>1</v>
      </c>
      <c r="S67" s="29"/>
      <c r="T67" s="29" t="s">
        <v>589</v>
      </c>
      <c r="U67" s="29"/>
    </row>
    <row r="68" spans="1:21" s="12" customFormat="1" ht="11.25" x14ac:dyDescent="0.2">
      <c r="A68" s="143">
        <v>66</v>
      </c>
      <c r="B68" s="8" t="s">
        <v>522</v>
      </c>
      <c r="C68" s="8"/>
      <c r="D68" s="3" t="s">
        <v>526</v>
      </c>
      <c r="E68" s="196" t="s">
        <v>600</v>
      </c>
      <c r="F68" s="3" t="s">
        <v>42</v>
      </c>
      <c r="G68" s="3" t="s">
        <v>462</v>
      </c>
      <c r="H68" s="3" t="s">
        <v>479</v>
      </c>
      <c r="I68" s="73"/>
      <c r="J68" s="73"/>
      <c r="K68" s="73"/>
      <c r="L68" s="154"/>
      <c r="M68" s="73" t="s">
        <v>385</v>
      </c>
      <c r="N68" s="154"/>
      <c r="O68" s="73" t="s">
        <v>385</v>
      </c>
      <c r="P68" s="31" t="s">
        <v>587</v>
      </c>
      <c r="Q68" s="31" t="s">
        <v>13</v>
      </c>
      <c r="R68" s="31">
        <v>1</v>
      </c>
      <c r="S68" s="29"/>
      <c r="T68" s="29" t="s">
        <v>589</v>
      </c>
      <c r="U68" s="29"/>
    </row>
    <row r="69" spans="1:21" s="12" customFormat="1" ht="11.25" x14ac:dyDescent="0.2">
      <c r="A69" s="143">
        <v>67</v>
      </c>
      <c r="B69" s="8" t="s">
        <v>522</v>
      </c>
      <c r="C69" s="8"/>
      <c r="D69" s="3" t="s">
        <v>527</v>
      </c>
      <c r="E69" s="196" t="s">
        <v>600</v>
      </c>
      <c r="F69" s="3" t="s">
        <v>42</v>
      </c>
      <c r="G69" s="3" t="s">
        <v>462</v>
      </c>
      <c r="H69" s="3" t="s">
        <v>479</v>
      </c>
      <c r="I69" s="73"/>
      <c r="J69" s="73"/>
      <c r="K69" s="73"/>
      <c r="L69" s="154"/>
      <c r="M69" s="73" t="s">
        <v>385</v>
      </c>
      <c r="N69" s="154"/>
      <c r="O69" s="73" t="s">
        <v>385</v>
      </c>
      <c r="P69" s="31" t="s">
        <v>587</v>
      </c>
      <c r="Q69" s="31" t="s">
        <v>13</v>
      </c>
      <c r="R69" s="31">
        <v>1</v>
      </c>
      <c r="S69" s="29"/>
      <c r="T69" s="29" t="s">
        <v>589</v>
      </c>
      <c r="U69" s="29"/>
    </row>
    <row r="70" spans="1:21" s="12" customFormat="1" ht="11.25" x14ac:dyDescent="0.2">
      <c r="A70" s="143">
        <v>68</v>
      </c>
      <c r="B70" s="8" t="s">
        <v>522</v>
      </c>
      <c r="C70" s="8"/>
      <c r="D70" s="3" t="s">
        <v>528</v>
      </c>
      <c r="E70" s="196" t="s">
        <v>600</v>
      </c>
      <c r="F70" s="3" t="s">
        <v>42</v>
      </c>
      <c r="G70" s="3" t="s">
        <v>462</v>
      </c>
      <c r="H70" s="3" t="s">
        <v>479</v>
      </c>
      <c r="I70" s="73"/>
      <c r="J70" s="73"/>
      <c r="K70" s="73"/>
      <c r="L70" s="154"/>
      <c r="M70" s="73" t="s">
        <v>385</v>
      </c>
      <c r="N70" s="154"/>
      <c r="O70" s="73" t="s">
        <v>385</v>
      </c>
      <c r="P70" s="31" t="s">
        <v>587</v>
      </c>
      <c r="Q70" s="31" t="s">
        <v>13</v>
      </c>
      <c r="R70" s="31">
        <v>1</v>
      </c>
      <c r="S70" s="29"/>
      <c r="T70" s="29" t="s">
        <v>589</v>
      </c>
      <c r="U70" s="29"/>
    </row>
    <row r="71" spans="1:21" s="12" customFormat="1" ht="11.25" x14ac:dyDescent="0.2">
      <c r="A71" s="143">
        <v>69</v>
      </c>
      <c r="B71" s="8" t="s">
        <v>522</v>
      </c>
      <c r="C71" s="8"/>
      <c r="D71" s="3" t="s">
        <v>530</v>
      </c>
      <c r="E71" s="196" t="s">
        <v>600</v>
      </c>
      <c r="F71" s="3" t="s">
        <v>42</v>
      </c>
      <c r="G71" s="3" t="s">
        <v>462</v>
      </c>
      <c r="H71" s="3" t="s">
        <v>479</v>
      </c>
      <c r="I71" s="73"/>
      <c r="J71" s="73"/>
      <c r="K71" s="73"/>
      <c r="L71" s="154"/>
      <c r="M71" s="73" t="s">
        <v>385</v>
      </c>
      <c r="N71" s="154"/>
      <c r="O71" s="73" t="s">
        <v>385</v>
      </c>
      <c r="P71" s="31" t="s">
        <v>587</v>
      </c>
      <c r="Q71" s="31" t="s">
        <v>13</v>
      </c>
      <c r="R71" s="31">
        <v>1</v>
      </c>
      <c r="S71" s="29"/>
      <c r="T71" s="29" t="s">
        <v>589</v>
      </c>
      <c r="U71" s="29"/>
    </row>
    <row r="72" spans="1:21" s="12" customFormat="1" ht="11.25" x14ac:dyDescent="0.2">
      <c r="A72" s="143">
        <v>70</v>
      </c>
      <c r="B72" s="8" t="s">
        <v>522</v>
      </c>
      <c r="C72" s="8"/>
      <c r="D72" s="3" t="s">
        <v>529</v>
      </c>
      <c r="E72" s="196" t="s">
        <v>600</v>
      </c>
      <c r="F72" s="3" t="s">
        <v>42</v>
      </c>
      <c r="G72" s="3" t="s">
        <v>462</v>
      </c>
      <c r="H72" s="3" t="s">
        <v>479</v>
      </c>
      <c r="I72" s="73"/>
      <c r="J72" s="73"/>
      <c r="K72" s="73"/>
      <c r="L72" s="154"/>
      <c r="M72" s="73" t="s">
        <v>385</v>
      </c>
      <c r="N72" s="154"/>
      <c r="O72" s="73" t="s">
        <v>385</v>
      </c>
      <c r="P72" s="31" t="s">
        <v>587</v>
      </c>
      <c r="Q72" s="31" t="s">
        <v>13</v>
      </c>
      <c r="R72" s="31">
        <v>1</v>
      </c>
      <c r="S72" s="29"/>
      <c r="T72" s="29" t="s">
        <v>589</v>
      </c>
      <c r="U72" s="29"/>
    </row>
    <row r="73" spans="1:21" s="12" customFormat="1" ht="11.25" x14ac:dyDescent="0.2">
      <c r="A73" s="143">
        <v>71</v>
      </c>
      <c r="B73" s="8" t="s">
        <v>522</v>
      </c>
      <c r="C73" s="8"/>
      <c r="D73" s="3" t="s">
        <v>531</v>
      </c>
      <c r="E73" s="196" t="s">
        <v>600</v>
      </c>
      <c r="F73" s="3" t="s">
        <v>42</v>
      </c>
      <c r="G73" s="3" t="s">
        <v>462</v>
      </c>
      <c r="H73" s="3" t="s">
        <v>479</v>
      </c>
      <c r="I73" s="73"/>
      <c r="J73" s="73"/>
      <c r="K73" s="73"/>
      <c r="L73" s="154"/>
      <c r="M73" s="73" t="s">
        <v>385</v>
      </c>
      <c r="N73" s="154"/>
      <c r="O73" s="73" t="s">
        <v>385</v>
      </c>
      <c r="P73" s="31" t="s">
        <v>587</v>
      </c>
      <c r="Q73" s="31" t="s">
        <v>13</v>
      </c>
      <c r="R73" s="31">
        <v>1</v>
      </c>
      <c r="S73" s="29"/>
      <c r="T73" s="29" t="s">
        <v>589</v>
      </c>
      <c r="U73" s="29"/>
    </row>
    <row r="74" spans="1:21" s="12" customFormat="1" ht="11.25" x14ac:dyDescent="0.2">
      <c r="A74" s="143">
        <v>72</v>
      </c>
      <c r="B74" s="8" t="s">
        <v>522</v>
      </c>
      <c r="C74" s="8"/>
      <c r="D74" s="3" t="s">
        <v>532</v>
      </c>
      <c r="E74" s="196" t="s">
        <v>600</v>
      </c>
      <c r="F74" s="3" t="s">
        <v>42</v>
      </c>
      <c r="G74" s="3" t="s">
        <v>462</v>
      </c>
      <c r="H74" s="3" t="s">
        <v>479</v>
      </c>
      <c r="I74" s="73"/>
      <c r="J74" s="73"/>
      <c r="K74" s="73"/>
      <c r="L74" s="154"/>
      <c r="M74" s="73" t="s">
        <v>385</v>
      </c>
      <c r="N74" s="154"/>
      <c r="O74" s="73" t="s">
        <v>385</v>
      </c>
      <c r="P74" s="31" t="s">
        <v>587</v>
      </c>
      <c r="Q74" s="31" t="s">
        <v>13</v>
      </c>
      <c r="R74" s="31">
        <v>1</v>
      </c>
      <c r="S74" s="29"/>
      <c r="T74" s="29" t="s">
        <v>589</v>
      </c>
      <c r="U74" s="29"/>
    </row>
    <row r="75" spans="1:21" s="12" customFormat="1" ht="11.25" x14ac:dyDescent="0.2">
      <c r="A75" s="143">
        <v>73</v>
      </c>
      <c r="B75" s="8" t="s">
        <v>522</v>
      </c>
      <c r="C75" s="8"/>
      <c r="D75" s="3" t="s">
        <v>533</v>
      </c>
      <c r="E75" s="196" t="s">
        <v>600</v>
      </c>
      <c r="F75" s="3" t="s">
        <v>42</v>
      </c>
      <c r="G75" s="3" t="s">
        <v>462</v>
      </c>
      <c r="H75" s="3" t="s">
        <v>479</v>
      </c>
      <c r="I75" s="73"/>
      <c r="J75" s="73"/>
      <c r="K75" s="73"/>
      <c r="L75" s="154"/>
      <c r="M75" s="73" t="s">
        <v>385</v>
      </c>
      <c r="N75" s="154"/>
      <c r="O75" s="73" t="s">
        <v>385</v>
      </c>
      <c r="P75" s="31" t="s">
        <v>587</v>
      </c>
      <c r="Q75" s="31" t="s">
        <v>13</v>
      </c>
      <c r="R75" s="31">
        <v>1</v>
      </c>
      <c r="S75" s="29"/>
      <c r="T75" s="29" t="s">
        <v>589</v>
      </c>
      <c r="U75" s="29"/>
    </row>
    <row r="76" spans="1:21" s="12" customFormat="1" ht="11.25" x14ac:dyDescent="0.2">
      <c r="A76" s="143">
        <v>74</v>
      </c>
      <c r="B76" s="8" t="s">
        <v>522</v>
      </c>
      <c r="C76" s="8"/>
      <c r="D76" s="3" t="s">
        <v>534</v>
      </c>
      <c r="E76" s="196" t="s">
        <v>600</v>
      </c>
      <c r="F76" s="3" t="s">
        <v>42</v>
      </c>
      <c r="G76" s="3" t="s">
        <v>462</v>
      </c>
      <c r="H76" s="3" t="s">
        <v>479</v>
      </c>
      <c r="I76" s="73"/>
      <c r="J76" s="73"/>
      <c r="K76" s="73"/>
      <c r="L76" s="154"/>
      <c r="M76" s="73" t="s">
        <v>385</v>
      </c>
      <c r="N76" s="154"/>
      <c r="O76" s="73" t="s">
        <v>385</v>
      </c>
      <c r="P76" s="31" t="s">
        <v>587</v>
      </c>
      <c r="Q76" s="31" t="s">
        <v>13</v>
      </c>
      <c r="R76" s="31">
        <v>1</v>
      </c>
      <c r="S76" s="29"/>
      <c r="T76" s="29" t="s">
        <v>589</v>
      </c>
      <c r="U76" s="29"/>
    </row>
    <row r="77" spans="1:21" s="12" customFormat="1" ht="11.25" x14ac:dyDescent="0.2">
      <c r="A77" s="143">
        <v>75</v>
      </c>
      <c r="B77" s="8" t="s">
        <v>522</v>
      </c>
      <c r="C77" s="8"/>
      <c r="D77" s="3" t="s">
        <v>535</v>
      </c>
      <c r="E77" s="196" t="s">
        <v>600</v>
      </c>
      <c r="F77" s="3" t="s">
        <v>42</v>
      </c>
      <c r="G77" s="3" t="s">
        <v>462</v>
      </c>
      <c r="H77" s="3" t="s">
        <v>479</v>
      </c>
      <c r="I77" s="73"/>
      <c r="J77" s="73"/>
      <c r="K77" s="73"/>
      <c r="L77" s="154"/>
      <c r="M77" s="73" t="s">
        <v>385</v>
      </c>
      <c r="N77" s="154"/>
      <c r="O77" s="73" t="s">
        <v>385</v>
      </c>
      <c r="P77" s="31" t="s">
        <v>587</v>
      </c>
      <c r="Q77" s="31" t="s">
        <v>13</v>
      </c>
      <c r="R77" s="31">
        <v>1</v>
      </c>
      <c r="S77" s="29"/>
      <c r="T77" s="29" t="s">
        <v>589</v>
      </c>
      <c r="U77" s="29"/>
    </row>
    <row r="78" spans="1:21" s="12" customFormat="1" ht="11.25" x14ac:dyDescent="0.2">
      <c r="A78" s="143">
        <v>76</v>
      </c>
      <c r="B78" s="8" t="s">
        <v>522</v>
      </c>
      <c r="C78" s="8"/>
      <c r="D78" s="3" t="s">
        <v>536</v>
      </c>
      <c r="E78" s="196" t="s">
        <v>600</v>
      </c>
      <c r="F78" s="3" t="s">
        <v>545</v>
      </c>
      <c r="G78" s="3" t="s">
        <v>462</v>
      </c>
      <c r="H78" s="3" t="s">
        <v>479</v>
      </c>
      <c r="I78" s="73"/>
      <c r="J78" s="73"/>
      <c r="K78" s="73"/>
      <c r="L78" s="154"/>
      <c r="M78" s="154"/>
      <c r="N78" s="73" t="s">
        <v>385</v>
      </c>
      <c r="O78" s="154"/>
      <c r="P78" s="112" t="s">
        <v>585</v>
      </c>
      <c r="Q78" s="31" t="s">
        <v>13</v>
      </c>
      <c r="R78" s="31">
        <v>1</v>
      </c>
      <c r="S78" s="29"/>
      <c r="T78" s="29" t="s">
        <v>589</v>
      </c>
      <c r="U78" s="29"/>
    </row>
    <row r="79" spans="1:21" ht="30" customHeight="1" x14ac:dyDescent="0.25">
      <c r="D79" s="27"/>
      <c r="F79" s="20"/>
      <c r="G79" s="20"/>
      <c r="H79" s="20"/>
      <c r="I79" s="20"/>
      <c r="J79" s="20"/>
      <c r="K79" s="20"/>
      <c r="L79" s="20"/>
      <c r="M79" s="20"/>
      <c r="N79" s="20"/>
      <c r="O79" s="20"/>
      <c r="P79" s="16"/>
      <c r="Q79" s="16"/>
      <c r="R79" s="16"/>
      <c r="S79" s="12" t="s">
        <v>14</v>
      </c>
      <c r="T79" s="28"/>
      <c r="U79" s="22">
        <f>SUM(U3:U78)</f>
        <v>0</v>
      </c>
    </row>
    <row r="80" spans="1:21" x14ac:dyDescent="0.25">
      <c r="A80" s="41"/>
      <c r="B80" s="41"/>
      <c r="C80" s="41"/>
      <c r="E80" s="41"/>
      <c r="U80" s="33"/>
    </row>
    <row r="81" spans="1:15" x14ac:dyDescent="0.25">
      <c r="A81" s="40"/>
      <c r="B81" s="40"/>
      <c r="C81" s="40"/>
      <c r="D81" s="108" t="s">
        <v>15</v>
      </c>
      <c r="E81" s="40"/>
      <c r="F81" s="23"/>
      <c r="G81" s="23"/>
      <c r="H81" s="23"/>
      <c r="I81" s="23"/>
      <c r="J81" s="23"/>
      <c r="K81" s="23"/>
      <c r="L81" s="23"/>
      <c r="M81" s="23"/>
      <c r="N81" s="23"/>
      <c r="O81" s="23"/>
    </row>
    <row r="82" spans="1:15" x14ac:dyDescent="0.25">
      <c r="A82" s="52"/>
      <c r="B82" s="52"/>
      <c r="C82" s="52"/>
      <c r="D82" s="53" t="s">
        <v>16</v>
      </c>
      <c r="E82" s="52"/>
    </row>
    <row r="86" spans="1:15" ht="16.5" customHeight="1" x14ac:dyDescent="0.25"/>
    <row r="91" spans="1:15" x14ac:dyDescent="0.25">
      <c r="D91" s="55"/>
      <c r="F91" s="54"/>
      <c r="G91" s="54"/>
      <c r="H91" s="54"/>
      <c r="I91" s="54"/>
      <c r="J91" s="54"/>
      <c r="K91" s="54"/>
      <c r="L91" s="54"/>
      <c r="M91" s="54"/>
      <c r="N91" s="54"/>
      <c r="O91" s="54"/>
    </row>
    <row r="92" spans="1:15" x14ac:dyDescent="0.25">
      <c r="D92" s="55"/>
      <c r="F92" s="54"/>
      <c r="G92" s="54"/>
      <c r="H92" s="54"/>
      <c r="I92" s="54"/>
      <c r="J92" s="54"/>
      <c r="K92" s="54"/>
      <c r="L92" s="54"/>
      <c r="M92" s="54"/>
      <c r="N92" s="54"/>
      <c r="O92" s="54"/>
    </row>
    <row r="93" spans="1:15" x14ac:dyDescent="0.25">
      <c r="D93" s="55"/>
      <c r="F93" s="54"/>
      <c r="G93" s="54"/>
      <c r="H93" s="54"/>
      <c r="I93" s="54"/>
      <c r="J93" s="54"/>
      <c r="K93" s="54"/>
      <c r="L93" s="54"/>
      <c r="M93" s="54"/>
      <c r="N93" s="54"/>
      <c r="O93" s="54"/>
    </row>
    <row r="94" spans="1:15" x14ac:dyDescent="0.25">
      <c r="D94" s="55"/>
      <c r="F94" s="54"/>
      <c r="G94" s="54"/>
      <c r="H94" s="54"/>
      <c r="I94" s="54"/>
      <c r="J94" s="54"/>
      <c r="K94" s="54"/>
      <c r="L94" s="54"/>
      <c r="M94" s="54"/>
      <c r="N94" s="54"/>
      <c r="O94" s="54"/>
    </row>
    <row r="95" spans="1:15" x14ac:dyDescent="0.25">
      <c r="D95" s="55"/>
      <c r="F95" s="54"/>
      <c r="G95" s="54"/>
      <c r="H95" s="54"/>
      <c r="I95" s="54"/>
      <c r="J95" s="54"/>
      <c r="K95" s="54"/>
      <c r="L95" s="54"/>
      <c r="M95" s="54"/>
      <c r="N95" s="54"/>
      <c r="O95" s="54"/>
    </row>
    <row r="96" spans="1:15" x14ac:dyDescent="0.25">
      <c r="D96" s="55"/>
      <c r="F96" s="54"/>
      <c r="G96" s="54"/>
      <c r="H96" s="54"/>
      <c r="I96" s="54"/>
      <c r="J96" s="54"/>
      <c r="K96" s="54"/>
      <c r="L96" s="54"/>
      <c r="M96" s="54"/>
      <c r="N96" s="54"/>
      <c r="O96" s="54"/>
    </row>
    <row r="101" spans="20:20" x14ac:dyDescent="0.25">
      <c r="T101" s="56"/>
    </row>
    <row r="200" spans="1:3" x14ac:dyDescent="0.25">
      <c r="A200" s="180" t="s">
        <v>426</v>
      </c>
      <c r="B200" s="180" t="s">
        <v>427</v>
      </c>
      <c r="C200" s="180" t="s">
        <v>428</v>
      </c>
    </row>
    <row r="201" spans="1:3" x14ac:dyDescent="0.25">
      <c r="A201" s="181" t="str">
        <f>IFERROR(VLOOKUP(B201,#REF!,2,0),"")</f>
        <v/>
      </c>
      <c r="B201" s="166" t="s">
        <v>595</v>
      </c>
      <c r="C201" s="59">
        <f>SUMIF($E$3:$E$78,B201,$U$3:$U$78)</f>
        <v>0</v>
      </c>
    </row>
    <row r="202" spans="1:3" x14ac:dyDescent="0.25">
      <c r="A202" s="181" t="str">
        <f>IFERROR(VLOOKUP(B202,#REF!,2,0),"")</f>
        <v/>
      </c>
      <c r="B202" s="166" t="s">
        <v>596</v>
      </c>
      <c r="C202" s="59">
        <f t="shared" ref="C202:C231" si="1">SUMIF($E$3:$E$78,B202,$U$3:$U$78)</f>
        <v>0</v>
      </c>
    </row>
    <row r="203" spans="1:3" x14ac:dyDescent="0.25">
      <c r="A203" s="181" t="str">
        <f>IFERROR(VLOOKUP(B203,#REF!,2,0),"")</f>
        <v/>
      </c>
      <c r="B203" s="166" t="s">
        <v>597</v>
      </c>
      <c r="C203" s="59">
        <f t="shared" si="1"/>
        <v>0</v>
      </c>
    </row>
    <row r="204" spans="1:3" x14ac:dyDescent="0.25">
      <c r="A204" s="182"/>
      <c r="B204" s="166" t="s">
        <v>598</v>
      </c>
      <c r="C204" s="59">
        <f t="shared" si="1"/>
        <v>0</v>
      </c>
    </row>
    <row r="205" spans="1:3" x14ac:dyDescent="0.25">
      <c r="A205" s="183"/>
      <c r="B205" s="166" t="s">
        <v>599</v>
      </c>
      <c r="C205" s="59">
        <f t="shared" si="1"/>
        <v>0</v>
      </c>
    </row>
    <row r="206" spans="1:3" x14ac:dyDescent="0.25">
      <c r="A206" s="183"/>
      <c r="B206" s="166" t="s">
        <v>600</v>
      </c>
      <c r="C206" s="59">
        <f t="shared" si="1"/>
        <v>0</v>
      </c>
    </row>
    <row r="207" spans="1:3" x14ac:dyDescent="0.25">
      <c r="A207" s="183"/>
      <c r="B207" s="166" t="s">
        <v>601</v>
      </c>
      <c r="C207" s="59">
        <f t="shared" si="1"/>
        <v>0</v>
      </c>
    </row>
    <row r="208" spans="1:3" x14ac:dyDescent="0.25">
      <c r="A208" s="183"/>
      <c r="B208" s="166" t="s">
        <v>602</v>
      </c>
      <c r="C208" s="59">
        <f t="shared" si="1"/>
        <v>0</v>
      </c>
    </row>
    <row r="209" spans="1:16" x14ac:dyDescent="0.25">
      <c r="A209" s="183"/>
      <c r="B209" s="166" t="s">
        <v>603</v>
      </c>
      <c r="C209" s="59">
        <f t="shared" si="1"/>
        <v>0</v>
      </c>
      <c r="E209" s="190"/>
      <c r="F209" s="190"/>
      <c r="G209" s="190"/>
      <c r="H209" s="190"/>
      <c r="I209" s="190"/>
      <c r="J209" s="190"/>
      <c r="K209" s="190"/>
      <c r="L209" s="190"/>
      <c r="M209" s="190"/>
      <c r="N209" s="190"/>
      <c r="O209" s="190"/>
      <c r="P209" s="190"/>
    </row>
    <row r="210" spans="1:16" ht="17.25" customHeight="1" x14ac:dyDescent="0.25">
      <c r="A210" s="183"/>
      <c r="B210" s="166" t="s">
        <v>604</v>
      </c>
      <c r="C210" s="59">
        <f t="shared" si="1"/>
        <v>0</v>
      </c>
      <c r="E210" s="190"/>
      <c r="F210" s="190"/>
      <c r="G210" s="190"/>
      <c r="H210" s="190"/>
      <c r="I210" s="190"/>
      <c r="J210" s="190"/>
      <c r="K210" s="190"/>
      <c r="L210" s="190"/>
      <c r="M210" s="190"/>
      <c r="N210" s="190"/>
      <c r="O210" s="190"/>
      <c r="P210" s="190"/>
    </row>
    <row r="211" spans="1:16" x14ac:dyDescent="0.25">
      <c r="A211" s="183"/>
      <c r="B211" s="166" t="s">
        <v>605</v>
      </c>
      <c r="C211" s="59">
        <f t="shared" si="1"/>
        <v>0</v>
      </c>
      <c r="E211" s="190"/>
      <c r="F211" s="190"/>
      <c r="G211" s="190"/>
      <c r="H211" s="190"/>
      <c r="I211" s="190"/>
      <c r="J211" s="190"/>
      <c r="K211" s="190"/>
      <c r="L211" s="190"/>
      <c r="M211" s="190"/>
      <c r="N211" s="190"/>
      <c r="O211" s="190"/>
      <c r="P211" s="190"/>
    </row>
    <row r="212" spans="1:16" x14ac:dyDescent="0.25">
      <c r="A212" s="183"/>
      <c r="B212" s="166" t="s">
        <v>606</v>
      </c>
      <c r="C212" s="59">
        <f t="shared" si="1"/>
        <v>0</v>
      </c>
      <c r="E212" s="190"/>
      <c r="F212" s="190"/>
      <c r="G212" s="190"/>
      <c r="H212" s="190"/>
      <c r="I212" s="190"/>
      <c r="J212" s="190"/>
      <c r="K212" s="190"/>
      <c r="L212" s="190"/>
      <c r="M212" s="190"/>
      <c r="N212" s="190"/>
      <c r="O212" s="190"/>
      <c r="P212" s="190"/>
    </row>
    <row r="213" spans="1:16" x14ac:dyDescent="0.25">
      <c r="A213" s="183"/>
      <c r="B213" s="166" t="s">
        <v>607</v>
      </c>
      <c r="C213" s="59">
        <f t="shared" si="1"/>
        <v>0</v>
      </c>
      <c r="E213" s="191"/>
      <c r="F213" s="191"/>
      <c r="G213" s="190"/>
      <c r="H213" s="190"/>
      <c r="I213" s="190"/>
      <c r="J213" s="190"/>
      <c r="K213" s="190"/>
      <c r="L213" s="190"/>
      <c r="M213" s="190"/>
      <c r="N213" s="190"/>
      <c r="O213" s="190"/>
      <c r="P213" s="190"/>
    </row>
    <row r="214" spans="1:16" x14ac:dyDescent="0.25">
      <c r="A214" s="183"/>
      <c r="B214" s="166" t="s">
        <v>608</v>
      </c>
      <c r="C214" s="59">
        <f t="shared" si="1"/>
        <v>0</v>
      </c>
      <c r="E214" s="192"/>
      <c r="F214" s="193"/>
      <c r="G214" s="190"/>
      <c r="H214" s="190"/>
      <c r="I214" s="190"/>
      <c r="J214" s="190"/>
      <c r="K214" s="190"/>
      <c r="L214" s="190"/>
      <c r="M214" s="190"/>
      <c r="N214" s="190"/>
      <c r="O214" s="190"/>
      <c r="P214" s="190"/>
    </row>
    <row r="215" spans="1:16" x14ac:dyDescent="0.25">
      <c r="A215" s="183"/>
      <c r="B215" s="166" t="s">
        <v>609</v>
      </c>
      <c r="C215" s="59">
        <f t="shared" si="1"/>
        <v>0</v>
      </c>
      <c r="E215" s="192"/>
      <c r="F215" s="193"/>
      <c r="G215" s="190"/>
      <c r="H215" s="190"/>
      <c r="I215" s="190"/>
      <c r="J215" s="190"/>
      <c r="K215" s="190"/>
      <c r="L215" s="190"/>
      <c r="M215" s="190"/>
      <c r="N215" s="190"/>
      <c r="O215" s="190"/>
      <c r="P215" s="190"/>
    </row>
    <row r="216" spans="1:16" x14ac:dyDescent="0.25">
      <c r="A216" s="183"/>
      <c r="B216" s="166" t="s">
        <v>610</v>
      </c>
      <c r="C216" s="59">
        <f t="shared" si="1"/>
        <v>0</v>
      </c>
      <c r="E216" s="192"/>
      <c r="F216" s="193"/>
      <c r="G216" s="190"/>
      <c r="H216" s="190"/>
      <c r="I216" s="190"/>
      <c r="J216" s="190"/>
      <c r="K216" s="190"/>
      <c r="L216" s="190"/>
      <c r="M216" s="190"/>
      <c r="N216" s="190"/>
      <c r="O216" s="190"/>
      <c r="P216" s="190"/>
    </row>
    <row r="217" spans="1:16" x14ac:dyDescent="0.25">
      <c r="A217" s="183"/>
      <c r="B217" s="166" t="s">
        <v>611</v>
      </c>
      <c r="C217" s="59">
        <f t="shared" si="1"/>
        <v>0</v>
      </c>
      <c r="E217" s="192"/>
      <c r="F217" s="193"/>
      <c r="G217" s="190"/>
      <c r="H217" s="190"/>
      <c r="I217" s="190"/>
      <c r="J217" s="190"/>
      <c r="K217" s="190"/>
      <c r="L217" s="190"/>
      <c r="M217" s="190"/>
      <c r="N217" s="190"/>
      <c r="O217" s="190"/>
      <c r="P217" s="190"/>
    </row>
    <row r="218" spans="1:16" x14ac:dyDescent="0.25">
      <c r="A218" s="183"/>
      <c r="B218" s="166" t="s">
        <v>612</v>
      </c>
      <c r="C218" s="59">
        <f t="shared" si="1"/>
        <v>0</v>
      </c>
      <c r="E218" s="192"/>
      <c r="F218" s="193"/>
      <c r="G218" s="190"/>
      <c r="H218" s="190"/>
      <c r="I218" s="190"/>
      <c r="J218" s="190"/>
      <c r="K218" s="190"/>
      <c r="L218" s="190"/>
      <c r="M218" s="190"/>
      <c r="N218" s="190"/>
      <c r="O218" s="190"/>
      <c r="P218" s="190"/>
    </row>
    <row r="219" spans="1:16" x14ac:dyDescent="0.25">
      <c r="A219" s="183"/>
      <c r="B219" s="166" t="s">
        <v>613</v>
      </c>
      <c r="C219" s="59">
        <f t="shared" si="1"/>
        <v>0</v>
      </c>
      <c r="E219" s="192"/>
      <c r="F219" s="193"/>
      <c r="G219" s="190"/>
      <c r="H219" s="190"/>
      <c r="I219" s="190"/>
      <c r="J219" s="190"/>
      <c r="K219" s="190"/>
      <c r="L219" s="190"/>
      <c r="M219" s="190"/>
      <c r="N219" s="190"/>
      <c r="O219" s="190"/>
      <c r="P219" s="190"/>
    </row>
    <row r="220" spans="1:16" x14ac:dyDescent="0.25">
      <c r="A220" s="183"/>
      <c r="B220" s="166" t="s">
        <v>36</v>
      </c>
      <c r="C220" s="59">
        <f t="shared" si="1"/>
        <v>0</v>
      </c>
      <c r="E220" s="192"/>
      <c r="F220" s="193"/>
      <c r="G220" s="190"/>
      <c r="H220" s="190"/>
      <c r="I220" s="190"/>
      <c r="J220" s="190"/>
      <c r="K220" s="190"/>
      <c r="L220" s="190"/>
      <c r="M220" s="190"/>
      <c r="N220" s="190"/>
      <c r="O220" s="190"/>
      <c r="P220" s="190"/>
    </row>
    <row r="221" spans="1:16" x14ac:dyDescent="0.25">
      <c r="A221" s="183"/>
      <c r="B221" s="166" t="s">
        <v>25</v>
      </c>
      <c r="C221" s="59">
        <f t="shared" si="1"/>
        <v>0</v>
      </c>
      <c r="E221" s="194"/>
      <c r="F221" s="193"/>
      <c r="G221" s="190"/>
      <c r="H221" s="190"/>
      <c r="I221" s="190"/>
      <c r="J221" s="190"/>
      <c r="K221" s="190"/>
      <c r="L221" s="190"/>
      <c r="M221" s="190"/>
      <c r="N221" s="190"/>
      <c r="O221" s="190"/>
      <c r="P221" s="190"/>
    </row>
    <row r="222" spans="1:16" x14ac:dyDescent="0.25">
      <c r="A222" s="183"/>
      <c r="B222" s="166" t="s">
        <v>614</v>
      </c>
      <c r="C222" s="59">
        <f t="shared" si="1"/>
        <v>0</v>
      </c>
      <c r="E222" s="194"/>
      <c r="F222" s="193"/>
      <c r="G222" s="190"/>
      <c r="H222" s="190"/>
      <c r="I222" s="190"/>
      <c r="J222" s="190"/>
      <c r="K222" s="190"/>
      <c r="L222" s="190"/>
      <c r="M222" s="190"/>
      <c r="N222" s="190"/>
      <c r="O222" s="190"/>
      <c r="P222" s="190"/>
    </row>
    <row r="223" spans="1:16" x14ac:dyDescent="0.25">
      <c r="A223" s="183"/>
      <c r="B223" s="166" t="s">
        <v>51</v>
      </c>
      <c r="C223" s="59">
        <f t="shared" si="1"/>
        <v>0</v>
      </c>
      <c r="E223" s="194"/>
      <c r="F223" s="193"/>
      <c r="G223" s="190"/>
      <c r="H223" s="190"/>
      <c r="I223" s="190"/>
      <c r="J223" s="190"/>
      <c r="K223" s="190"/>
      <c r="L223" s="190"/>
      <c r="M223" s="190"/>
      <c r="N223" s="190"/>
      <c r="O223" s="190"/>
      <c r="P223" s="190"/>
    </row>
    <row r="224" spans="1:16" x14ac:dyDescent="0.25">
      <c r="A224" s="183"/>
      <c r="B224" s="166" t="s">
        <v>615</v>
      </c>
      <c r="C224" s="59">
        <f t="shared" si="1"/>
        <v>0</v>
      </c>
      <c r="E224" s="194"/>
      <c r="F224" s="193"/>
      <c r="G224" s="190"/>
      <c r="H224" s="190"/>
      <c r="I224" s="190"/>
      <c r="J224" s="190"/>
      <c r="K224" s="190"/>
      <c r="L224" s="190"/>
      <c r="M224" s="190"/>
      <c r="N224" s="190"/>
      <c r="O224" s="190"/>
      <c r="P224" s="190"/>
    </row>
    <row r="225" spans="1:16" x14ac:dyDescent="0.25">
      <c r="A225" s="183"/>
      <c r="B225" s="166" t="s">
        <v>616</v>
      </c>
      <c r="C225" s="59">
        <f t="shared" si="1"/>
        <v>0</v>
      </c>
      <c r="E225" s="194"/>
      <c r="F225" s="193"/>
      <c r="G225" s="190"/>
      <c r="H225" s="190"/>
      <c r="I225" s="190"/>
      <c r="J225" s="190"/>
      <c r="K225" s="190"/>
      <c r="L225" s="190"/>
      <c r="M225" s="190"/>
      <c r="N225" s="190"/>
      <c r="O225" s="190"/>
      <c r="P225" s="190"/>
    </row>
    <row r="226" spans="1:16" x14ac:dyDescent="0.25">
      <c r="A226" s="183"/>
      <c r="B226" s="166" t="s">
        <v>617</v>
      </c>
      <c r="C226" s="59">
        <f t="shared" si="1"/>
        <v>0</v>
      </c>
      <c r="E226" s="194"/>
      <c r="F226" s="193"/>
      <c r="G226" s="190"/>
      <c r="H226" s="190"/>
      <c r="I226" s="190"/>
      <c r="J226" s="190"/>
      <c r="K226" s="190"/>
      <c r="L226" s="190"/>
      <c r="M226" s="190"/>
      <c r="N226" s="190"/>
      <c r="O226" s="190"/>
      <c r="P226" s="190"/>
    </row>
    <row r="227" spans="1:16" x14ac:dyDescent="0.25">
      <c r="A227" s="183"/>
      <c r="B227" s="166" t="s">
        <v>618</v>
      </c>
      <c r="C227" s="59">
        <f t="shared" si="1"/>
        <v>0</v>
      </c>
      <c r="E227" s="194"/>
      <c r="F227" s="193"/>
      <c r="G227" s="190"/>
      <c r="H227" s="190"/>
      <c r="I227" s="190"/>
      <c r="J227" s="190"/>
      <c r="K227" s="190"/>
      <c r="L227" s="190"/>
      <c r="M227" s="190"/>
      <c r="N227" s="190"/>
      <c r="O227" s="190"/>
      <c r="P227" s="190"/>
    </row>
    <row r="228" spans="1:16" x14ac:dyDescent="0.25">
      <c r="A228" s="183"/>
      <c r="B228" s="166" t="s">
        <v>619</v>
      </c>
      <c r="C228" s="59">
        <f t="shared" si="1"/>
        <v>0</v>
      </c>
      <c r="E228" s="190"/>
      <c r="F228" s="195"/>
      <c r="G228" s="190"/>
      <c r="H228" s="190"/>
      <c r="I228" s="190"/>
      <c r="J228" s="190"/>
      <c r="K228" s="190"/>
      <c r="L228" s="190"/>
      <c r="M228" s="190"/>
      <c r="N228" s="190"/>
      <c r="O228" s="190"/>
      <c r="P228" s="190"/>
    </row>
    <row r="229" spans="1:16" x14ac:dyDescent="0.25">
      <c r="A229" s="183"/>
      <c r="B229" s="166" t="s">
        <v>59</v>
      </c>
      <c r="C229" s="59">
        <f t="shared" si="1"/>
        <v>0</v>
      </c>
      <c r="E229" s="190"/>
      <c r="F229" s="190"/>
      <c r="G229" s="190"/>
      <c r="H229" s="190"/>
      <c r="I229" s="190"/>
      <c r="J229" s="190"/>
      <c r="K229" s="190"/>
      <c r="L229" s="190"/>
      <c r="M229" s="190"/>
      <c r="N229" s="190"/>
      <c r="O229" s="190"/>
      <c r="P229" s="190"/>
    </row>
    <row r="230" spans="1:16" x14ac:dyDescent="0.25">
      <c r="A230" s="183"/>
      <c r="B230" s="166" t="s">
        <v>620</v>
      </c>
      <c r="C230" s="59">
        <f t="shared" si="1"/>
        <v>0</v>
      </c>
      <c r="E230" s="190"/>
      <c r="F230" s="190"/>
      <c r="G230" s="190"/>
      <c r="H230" s="190"/>
      <c r="I230" s="190"/>
      <c r="J230" s="190"/>
      <c r="K230" s="190"/>
      <c r="L230" s="190"/>
      <c r="M230" s="190"/>
      <c r="N230" s="190"/>
      <c r="O230" s="190"/>
      <c r="P230" s="190"/>
    </row>
    <row r="231" spans="1:16" x14ac:dyDescent="0.25">
      <c r="A231" s="183"/>
      <c r="B231" s="166" t="s">
        <v>621</v>
      </c>
      <c r="C231" s="59">
        <f t="shared" si="1"/>
        <v>0</v>
      </c>
      <c r="E231" s="190"/>
      <c r="F231" s="190"/>
      <c r="G231" s="190"/>
      <c r="H231" s="190"/>
      <c r="I231" s="190"/>
      <c r="J231" s="190"/>
      <c r="K231" s="190"/>
      <c r="L231" s="190"/>
      <c r="M231" s="190"/>
      <c r="N231" s="190"/>
      <c r="O231" s="190"/>
      <c r="P231" s="190"/>
    </row>
    <row r="232" spans="1:16" x14ac:dyDescent="0.25">
      <c r="A232"/>
      <c r="B232" s="184"/>
      <c r="C232" s="185">
        <f>SUM(C201:C231)</f>
        <v>0</v>
      </c>
      <c r="E232" s="190"/>
      <c r="F232" s="190"/>
      <c r="G232" s="190"/>
      <c r="H232" s="190"/>
      <c r="I232" s="190"/>
      <c r="J232" s="190"/>
      <c r="K232" s="190"/>
      <c r="L232" s="190"/>
      <c r="M232" s="190"/>
      <c r="N232" s="190"/>
      <c r="O232" s="190"/>
      <c r="P232" s="190"/>
    </row>
    <row r="233" spans="1:16" x14ac:dyDescent="0.25">
      <c r="E233" s="190"/>
      <c r="F233" s="190"/>
      <c r="G233" s="190"/>
      <c r="H233" s="190"/>
      <c r="I233" s="190"/>
      <c r="J233" s="190"/>
      <c r="K233" s="190"/>
      <c r="L233" s="190"/>
      <c r="M233" s="190"/>
      <c r="N233" s="190"/>
      <c r="O233" s="190"/>
      <c r="P233" s="190"/>
    </row>
  </sheetData>
  <autoFilter ref="A2:AG79" xr:uid="{BB067E8D-DC52-4A3B-968F-6B302A53A631}"/>
  <pageMargins left="0.7" right="0.7" top="0.75" bottom="0.75" header="0.3" footer="0.3"/>
  <pageSetup paperSize="70" scale="10" fitToHeight="0" orientation="portrait" r:id="rId1"/>
  <headerFooter>
    <oddHeader>&amp;R&amp;"Calibri"&amp;10&amp;KFF8000 Chronione&amp;1#_x000D_</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C18"/>
  <sheetViews>
    <sheetView zoomScaleNormal="100" zoomScaleSheetLayoutView="100" workbookViewId="0">
      <selection activeCell="B11" sqref="B11"/>
    </sheetView>
  </sheetViews>
  <sheetFormatPr defaultColWidth="9.140625" defaultRowHeight="15" x14ac:dyDescent="0.25"/>
  <cols>
    <col min="1" max="1" width="5.28515625" style="47" customWidth="1"/>
    <col min="2" max="2" width="30.5703125" style="47" customWidth="1"/>
    <col min="3" max="3" width="68.28515625" style="47" customWidth="1"/>
    <col min="4" max="4" width="14.85546875" style="47" bestFit="1" customWidth="1"/>
    <col min="5" max="16384" width="9.140625" style="47"/>
  </cols>
  <sheetData>
    <row r="1" spans="1:3" ht="23.25" x14ac:dyDescent="0.35">
      <c r="A1" s="217" t="s">
        <v>447</v>
      </c>
      <c r="B1" s="217"/>
      <c r="C1" s="217"/>
    </row>
    <row r="2" spans="1:3" ht="23.25" x14ac:dyDescent="0.35">
      <c r="A2" s="218" t="s">
        <v>448</v>
      </c>
      <c r="B2" s="218"/>
      <c r="C2" s="218"/>
    </row>
    <row r="4" spans="1:3" x14ac:dyDescent="0.25">
      <c r="A4" s="48" t="s">
        <v>449</v>
      </c>
      <c r="B4" s="49" t="s">
        <v>14</v>
      </c>
      <c r="C4" s="48" t="s">
        <v>450</v>
      </c>
    </row>
    <row r="5" spans="1:3" x14ac:dyDescent="0.25">
      <c r="A5" s="115">
        <v>1</v>
      </c>
      <c r="B5" s="138">
        <f>'2026_Obwody wtórne i pierwotne'!AP151</f>
        <v>0</v>
      </c>
      <c r="C5" s="50" t="s">
        <v>514</v>
      </c>
    </row>
    <row r="6" spans="1:3" x14ac:dyDescent="0.25">
      <c r="A6" s="115">
        <v>2</v>
      </c>
      <c r="B6" s="138">
        <f>'2026_Rozdzielnie'!U79</f>
        <v>0</v>
      </c>
      <c r="C6" s="50" t="s">
        <v>515</v>
      </c>
    </row>
    <row r="7" spans="1:3" x14ac:dyDescent="0.25">
      <c r="A7" s="115">
        <v>3</v>
      </c>
      <c r="B7" s="138">
        <f>'2027_Obwody wtórne i pierwotne'!AP151</f>
        <v>0</v>
      </c>
      <c r="C7" s="50" t="s">
        <v>516</v>
      </c>
    </row>
    <row r="8" spans="1:3" x14ac:dyDescent="0.25">
      <c r="A8" s="115">
        <v>4</v>
      </c>
      <c r="B8" s="138">
        <f>'2027_Rozdzielnie'!U79</f>
        <v>0</v>
      </c>
      <c r="C8" s="50" t="s">
        <v>517</v>
      </c>
    </row>
    <row r="9" spans="1:3" x14ac:dyDescent="0.25">
      <c r="A9" s="115">
        <v>5</v>
      </c>
      <c r="B9" s="138">
        <f>'2028_Obwody wtórne i pierwotne'!AP151</f>
        <v>0</v>
      </c>
      <c r="C9" s="50" t="s">
        <v>518</v>
      </c>
    </row>
    <row r="10" spans="1:3" x14ac:dyDescent="0.25">
      <c r="A10" s="115">
        <v>6</v>
      </c>
      <c r="B10" s="138">
        <f>'2028_Rozdzielnie'!U79</f>
        <v>0</v>
      </c>
      <c r="C10" s="50" t="s">
        <v>519</v>
      </c>
    </row>
    <row r="11" spans="1:3" x14ac:dyDescent="0.25">
      <c r="A11" s="115">
        <v>7</v>
      </c>
      <c r="B11" s="138">
        <f>'2029_Obwody wtórne i pierwotne'!AP151</f>
        <v>0</v>
      </c>
      <c r="C11" s="50" t="s">
        <v>520</v>
      </c>
    </row>
    <row r="12" spans="1:3" x14ac:dyDescent="0.25">
      <c r="A12" s="115">
        <v>8</v>
      </c>
      <c r="B12" s="138">
        <f>'2029_Rozdzielnie'!U79</f>
        <v>0</v>
      </c>
      <c r="C12" s="50" t="s">
        <v>521</v>
      </c>
    </row>
    <row r="13" spans="1:3" x14ac:dyDescent="0.25">
      <c r="A13" s="139"/>
      <c r="B13" s="51"/>
      <c r="C13" s="66"/>
    </row>
    <row r="14" spans="1:3" x14ac:dyDescent="0.25">
      <c r="A14" s="139"/>
      <c r="B14" s="51"/>
      <c r="C14" s="66"/>
    </row>
    <row r="15" spans="1:3" ht="15.75" thickBot="1" x14ac:dyDescent="0.3">
      <c r="A15" s="139"/>
      <c r="B15" s="51"/>
      <c r="C15" s="66"/>
    </row>
    <row r="16" spans="1:3" ht="15.75" thickBot="1" x14ac:dyDescent="0.3">
      <c r="A16" s="66"/>
      <c r="B16" s="140">
        <f>SUM(B5:B12)</f>
        <v>0</v>
      </c>
      <c r="C16" s="141" t="s">
        <v>578</v>
      </c>
    </row>
    <row r="18" spans="2:3" x14ac:dyDescent="0.25">
      <c r="B18" s="219" t="s">
        <v>16</v>
      </c>
      <c r="C18" s="219"/>
    </row>
  </sheetData>
  <mergeCells count="3">
    <mergeCell ref="A1:C1"/>
    <mergeCell ref="A2:C2"/>
    <mergeCell ref="B18:C18"/>
  </mergeCells>
  <pageMargins left="0.7" right="0.7" top="0.75" bottom="0.75" header="0.3" footer="0.3"/>
  <pageSetup paperSize="70" scale="33" fitToHeight="0" orientation="portrait" r:id="rId1"/>
  <headerFooter>
    <oddHeader>&amp;R&amp;"Calibri"&amp;10&amp;KFF8000 Chronione&amp;1#_x000D_</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R77"/>
  <sheetViews>
    <sheetView topLeftCell="A49" zoomScale="80" zoomScaleNormal="80" workbookViewId="0">
      <selection activeCell="I60" sqref="I60"/>
    </sheetView>
  </sheetViews>
  <sheetFormatPr defaultColWidth="9.140625" defaultRowHeight="15" x14ac:dyDescent="0.25"/>
  <cols>
    <col min="1" max="1" width="26.5703125" style="99" customWidth="1"/>
    <col min="2" max="2" width="42.85546875" style="99" customWidth="1"/>
    <col min="3" max="3" width="19.28515625" style="99" customWidth="1"/>
    <col min="4" max="5" width="20.85546875" style="99" customWidth="1"/>
    <col min="6" max="6" width="19.28515625" style="99" customWidth="1"/>
    <col min="7" max="7" width="19.42578125" style="99" customWidth="1"/>
    <col min="8" max="8" width="20.140625" style="99" customWidth="1"/>
    <col min="9" max="9" width="22.28515625" style="99" customWidth="1"/>
    <col min="10" max="10" width="18.140625" style="99" customWidth="1"/>
    <col min="11" max="11" width="16" style="99" customWidth="1"/>
    <col min="12" max="12" width="17.28515625" style="99" customWidth="1"/>
    <col min="13" max="13" width="16.5703125" style="99" customWidth="1"/>
    <col min="14" max="14" width="16" style="99" customWidth="1"/>
    <col min="15" max="15" width="14.42578125" style="100" customWidth="1"/>
    <col min="16" max="16" width="21.28515625" style="99" customWidth="1"/>
    <col min="17" max="17" width="13" style="99" customWidth="1"/>
    <col min="18" max="18" width="16.42578125" style="99" customWidth="1"/>
    <col min="19" max="19" width="14.42578125" style="99" bestFit="1" customWidth="1"/>
    <col min="20" max="16384" width="9.140625" style="99"/>
  </cols>
  <sheetData>
    <row r="1" spans="1:18" x14ac:dyDescent="0.25">
      <c r="A1" s="99" t="s">
        <v>504</v>
      </c>
      <c r="B1" s="99" t="s">
        <v>505</v>
      </c>
    </row>
    <row r="2" spans="1:18" ht="15.75" thickBot="1" x14ac:dyDescent="0.3">
      <c r="A2" s="101">
        <f>'Zestawienie zbiorcze'!B16</f>
        <v>0</v>
      </c>
      <c r="B2" s="102" t="b">
        <f ca="1">A2=K36</f>
        <v>1</v>
      </c>
      <c r="C2" s="103"/>
      <c r="D2" s="103"/>
      <c r="E2" s="103"/>
      <c r="F2" s="103"/>
      <c r="G2" s="103"/>
      <c r="H2" s="103"/>
      <c r="I2" s="103"/>
      <c r="P2" s="104"/>
    </row>
    <row r="3" spans="1:18" s="105" customFormat="1" ht="51.75" customHeight="1" thickBot="1" x14ac:dyDescent="0.3">
      <c r="A3" s="159" t="s">
        <v>27</v>
      </c>
      <c r="B3" s="159" t="s">
        <v>426</v>
      </c>
      <c r="C3" s="160" t="s">
        <v>623</v>
      </c>
      <c r="D3" s="160" t="s">
        <v>515</v>
      </c>
      <c r="E3" s="160" t="s">
        <v>624</v>
      </c>
      <c r="F3" s="160" t="s">
        <v>517</v>
      </c>
      <c r="G3" s="160" t="s">
        <v>625</v>
      </c>
      <c r="H3" s="160" t="s">
        <v>519</v>
      </c>
      <c r="I3" s="160" t="s">
        <v>622</v>
      </c>
      <c r="J3" s="187" t="s">
        <v>521</v>
      </c>
      <c r="K3" s="179" t="s">
        <v>451</v>
      </c>
      <c r="L3" s="161" t="s">
        <v>512</v>
      </c>
      <c r="M3" s="162" t="s">
        <v>592</v>
      </c>
      <c r="N3" s="163" t="s">
        <v>451</v>
      </c>
      <c r="O3" s="164" t="s">
        <v>593</v>
      </c>
      <c r="P3" s="165" t="s">
        <v>594</v>
      </c>
      <c r="Q3" s="106"/>
      <c r="R3" s="99"/>
    </row>
    <row r="4" spans="1:18" x14ac:dyDescent="0.25">
      <c r="A4" s="166" t="s">
        <v>595</v>
      </c>
      <c r="B4" s="167"/>
      <c r="C4" s="188">
        <f ca="1">SUMIF('2026_Obwody wtórne i pierwotne'!$B$201:$B$231,A4,'2026_Obwody wtórne i pierwotne'!$C$201:$C$231)</f>
        <v>0</v>
      </c>
      <c r="D4" s="168">
        <f>SUMIF('2026_Rozdzielnie'!$B$201:$B$231,A4,'2026_Rozdzielnie'!$C$201:$C$231)</f>
        <v>0</v>
      </c>
      <c r="E4" s="168">
        <f ca="1">SUMIF('2027_Obwody wtórne i pierwotne'!$B$201:$B$231,A4,'2027_Obwody wtórne i pierwotne'!$C$201:$C$231)</f>
        <v>0</v>
      </c>
      <c r="F4" s="168">
        <f>SUMIF('2027_Rozdzielnie'!$B$201:$B$231,A4,'2027_Rozdzielnie'!$C$201:$C$231)</f>
        <v>0</v>
      </c>
      <c r="G4" s="168">
        <f ca="1">SUMIF('2028_Obwody wtórne i pierwotne'!$B$201:$B$231,A4,'2028_Obwody wtórne i pierwotne'!$C$201:$C$231)</f>
        <v>0</v>
      </c>
      <c r="H4" s="168">
        <f>SUMIF('2028_Rozdzielnie'!$B$201:$B$231,A4,'2028_Rozdzielnie'!$C$201:$C$231)</f>
        <v>0</v>
      </c>
      <c r="I4" s="168">
        <f ca="1">SUMIF('2029_Obwody wtórne i pierwotne'!$B$201:$B$231,A4,'2029_Obwody wtórne i pierwotne'!$C$201:$C$231)</f>
        <v>0</v>
      </c>
      <c r="J4" s="189">
        <f>SUMIF('2029_Rozdzielnie'!$B$201:$B$231,A4,'2029_Rozdzielnie'!$C$201:$C$231)</f>
        <v>0</v>
      </c>
      <c r="K4" s="186">
        <f ca="1">SUM(C4:J4)</f>
        <v>0</v>
      </c>
      <c r="L4" s="169">
        <v>1</v>
      </c>
      <c r="M4" s="170">
        <f ca="1">L4-K4</f>
        <v>1</v>
      </c>
      <c r="N4" s="225">
        <f ca="1">SUM(K4:K34)</f>
        <v>0</v>
      </c>
      <c r="O4" s="223">
        <f>SUM(L4:L8)</f>
        <v>5</v>
      </c>
      <c r="P4" s="220">
        <f ca="1">O4-N4</f>
        <v>5</v>
      </c>
    </row>
    <row r="5" spans="1:18" x14ac:dyDescent="0.25">
      <c r="A5" s="166" t="s">
        <v>596</v>
      </c>
      <c r="B5" s="167"/>
      <c r="C5" s="188">
        <f ca="1">SUMIF('2026_Obwody wtórne i pierwotne'!$B$201:$B$231,A5,'2026_Obwody wtórne i pierwotne'!$C$201:$C$231)</f>
        <v>0</v>
      </c>
      <c r="D5" s="168">
        <f>SUMIF('2026_Rozdzielnie'!$B$201:$B$231,A5,'2026_Rozdzielnie'!$C$201:$C$231)</f>
        <v>0</v>
      </c>
      <c r="E5" s="168">
        <f ca="1">SUMIF('2027_Obwody wtórne i pierwotne'!$B$201:$B$231,A5,'2027_Obwody wtórne i pierwotne'!$C$201:$C$231)</f>
        <v>0</v>
      </c>
      <c r="F5" s="168">
        <f>SUMIF('2027_Rozdzielnie'!$B$201:$B$231,A5,'2027_Rozdzielnie'!$C$201:$C$231)</f>
        <v>0</v>
      </c>
      <c r="G5" s="168">
        <f ca="1">SUMIF('2028_Obwody wtórne i pierwotne'!$B$201:$B$231,A5,'2028_Obwody wtórne i pierwotne'!$C$201:$C$231)</f>
        <v>0</v>
      </c>
      <c r="H5" s="168">
        <f>SUMIF('2028_Rozdzielnie'!$B$201:$B$231,A5,'2028_Rozdzielnie'!$C$201:$C$231)</f>
        <v>0</v>
      </c>
      <c r="I5" s="168">
        <f ca="1">SUMIF('2029_Obwody wtórne i pierwotne'!$B$201:$B$231,A5,'2029_Obwody wtórne i pierwotne'!$C$201:$C$231)</f>
        <v>0</v>
      </c>
      <c r="J5" s="189">
        <f>SUMIF('2029_Rozdzielnie'!$B$201:$B$231,A5,'2029_Rozdzielnie'!$C$201:$C$231)</f>
        <v>0</v>
      </c>
      <c r="K5" s="186">
        <f t="shared" ref="K5:K34" ca="1" si="0">SUM(C5:J5)</f>
        <v>0</v>
      </c>
      <c r="L5" s="171">
        <v>1</v>
      </c>
      <c r="M5" s="170">
        <f t="shared" ref="M5:M34" ca="1" si="1">L5-K5</f>
        <v>1</v>
      </c>
      <c r="N5" s="225"/>
      <c r="O5" s="223"/>
      <c r="P5" s="221"/>
    </row>
    <row r="6" spans="1:18" x14ac:dyDescent="0.25">
      <c r="A6" s="166" t="s">
        <v>597</v>
      </c>
      <c r="B6" s="167"/>
      <c r="C6" s="188">
        <f ca="1">SUMIF('2026_Obwody wtórne i pierwotne'!$B$201:$B$231,A6,'2026_Obwody wtórne i pierwotne'!$C$201:$C$231)</f>
        <v>0</v>
      </c>
      <c r="D6" s="168">
        <f>SUMIF('2026_Rozdzielnie'!$B$201:$B$231,A6,'2026_Rozdzielnie'!$C$201:$C$231)</f>
        <v>0</v>
      </c>
      <c r="E6" s="168">
        <f ca="1">SUMIF('2027_Obwody wtórne i pierwotne'!$B$201:$B$231,A6,'2027_Obwody wtórne i pierwotne'!$C$201:$C$231)</f>
        <v>0</v>
      </c>
      <c r="F6" s="168">
        <f>SUMIF('2027_Rozdzielnie'!$B$201:$B$231,A6,'2027_Rozdzielnie'!$C$201:$C$231)</f>
        <v>0</v>
      </c>
      <c r="G6" s="168">
        <f ca="1">SUMIF('2028_Obwody wtórne i pierwotne'!$B$201:$B$231,A6,'2028_Obwody wtórne i pierwotne'!$C$201:$C$231)</f>
        <v>0</v>
      </c>
      <c r="H6" s="168">
        <f>SUMIF('2028_Rozdzielnie'!$B$201:$B$231,A6,'2028_Rozdzielnie'!$C$201:$C$231)</f>
        <v>0</v>
      </c>
      <c r="I6" s="168">
        <f ca="1">SUMIF('2029_Obwody wtórne i pierwotne'!$B$201:$B$231,A6,'2029_Obwody wtórne i pierwotne'!$C$201:$C$231)</f>
        <v>0</v>
      </c>
      <c r="J6" s="189">
        <f>SUMIF('2029_Rozdzielnie'!$B$201:$B$231,A6,'2029_Rozdzielnie'!$C$201:$C$231)</f>
        <v>0</v>
      </c>
      <c r="K6" s="186">
        <f t="shared" ca="1" si="0"/>
        <v>0</v>
      </c>
      <c r="L6" s="171">
        <v>1</v>
      </c>
      <c r="M6" s="170">
        <f t="shared" ca="1" si="1"/>
        <v>1</v>
      </c>
      <c r="N6" s="225"/>
      <c r="O6" s="223"/>
      <c r="P6" s="221"/>
    </row>
    <row r="7" spans="1:18" x14ac:dyDescent="0.25">
      <c r="A7" s="166" t="s">
        <v>598</v>
      </c>
      <c r="B7" s="167"/>
      <c r="C7" s="188">
        <f ca="1">SUMIF('2026_Obwody wtórne i pierwotne'!$B$201:$B$231,A7,'2026_Obwody wtórne i pierwotne'!$C$201:$C$231)</f>
        <v>0</v>
      </c>
      <c r="D7" s="168">
        <f>SUMIF('2026_Rozdzielnie'!$B$201:$B$231,A7,'2026_Rozdzielnie'!$C$201:$C$231)</f>
        <v>0</v>
      </c>
      <c r="E7" s="168">
        <f ca="1">SUMIF('2027_Obwody wtórne i pierwotne'!$B$201:$B$231,A7,'2027_Obwody wtórne i pierwotne'!$C$201:$C$231)</f>
        <v>0</v>
      </c>
      <c r="F7" s="168">
        <f>SUMIF('2027_Rozdzielnie'!$B$201:$B$231,A7,'2027_Rozdzielnie'!$C$201:$C$231)</f>
        <v>0</v>
      </c>
      <c r="G7" s="168">
        <f ca="1">SUMIF('2028_Obwody wtórne i pierwotne'!$B$201:$B$231,A7,'2028_Obwody wtórne i pierwotne'!$C$201:$C$231)</f>
        <v>0</v>
      </c>
      <c r="H7" s="168">
        <f>SUMIF('2028_Rozdzielnie'!$B$201:$B$231,A7,'2028_Rozdzielnie'!$C$201:$C$231)</f>
        <v>0</v>
      </c>
      <c r="I7" s="168">
        <f ca="1">SUMIF('2029_Obwody wtórne i pierwotne'!$B$201:$B$231,A7,'2029_Obwody wtórne i pierwotne'!$C$201:$C$231)</f>
        <v>0</v>
      </c>
      <c r="J7" s="189">
        <f>SUMIF('2029_Rozdzielnie'!$B$201:$B$231,A7,'2029_Rozdzielnie'!$C$201:$C$231)</f>
        <v>0</v>
      </c>
      <c r="K7" s="186">
        <f t="shared" ca="1" si="0"/>
        <v>0</v>
      </c>
      <c r="L7" s="171">
        <v>1</v>
      </c>
      <c r="M7" s="170">
        <f t="shared" ca="1" si="1"/>
        <v>1</v>
      </c>
      <c r="N7" s="225"/>
      <c r="O7" s="223"/>
      <c r="P7" s="221"/>
    </row>
    <row r="8" spans="1:18" x14ac:dyDescent="0.25">
      <c r="A8" s="166" t="s">
        <v>599</v>
      </c>
      <c r="B8" s="167"/>
      <c r="C8" s="188">
        <f ca="1">SUMIF('2026_Obwody wtórne i pierwotne'!$B$201:$B$231,A8,'2026_Obwody wtórne i pierwotne'!$C$201:$C$231)</f>
        <v>0</v>
      </c>
      <c r="D8" s="168">
        <f>SUMIF('2026_Rozdzielnie'!$B$201:$B$231,A8,'2026_Rozdzielnie'!$C$201:$C$231)</f>
        <v>0</v>
      </c>
      <c r="E8" s="168">
        <f ca="1">SUMIF('2027_Obwody wtórne i pierwotne'!$B$201:$B$231,A8,'2027_Obwody wtórne i pierwotne'!$C$201:$C$231)</f>
        <v>0</v>
      </c>
      <c r="F8" s="168">
        <f>SUMIF('2027_Rozdzielnie'!$B$201:$B$231,A8,'2027_Rozdzielnie'!$C$201:$C$231)</f>
        <v>0</v>
      </c>
      <c r="G8" s="168">
        <f ca="1">SUMIF('2028_Obwody wtórne i pierwotne'!$B$201:$B$231,A8,'2028_Obwody wtórne i pierwotne'!$C$201:$C$231)</f>
        <v>0</v>
      </c>
      <c r="H8" s="168">
        <f>SUMIF('2028_Rozdzielnie'!$B$201:$B$231,A8,'2028_Rozdzielnie'!$C$201:$C$231)</f>
        <v>0</v>
      </c>
      <c r="I8" s="168">
        <f ca="1">SUMIF('2029_Obwody wtórne i pierwotne'!$B$201:$B$231,A8,'2029_Obwody wtórne i pierwotne'!$C$201:$C$231)</f>
        <v>0</v>
      </c>
      <c r="J8" s="189">
        <f>SUMIF('2029_Rozdzielnie'!$B$201:$B$231,A8,'2029_Rozdzielnie'!$C$201:$C$231)</f>
        <v>0</v>
      </c>
      <c r="K8" s="186">
        <f t="shared" ca="1" si="0"/>
        <v>0</v>
      </c>
      <c r="L8" s="171">
        <v>1</v>
      </c>
      <c r="M8" s="170">
        <f t="shared" ca="1" si="1"/>
        <v>1</v>
      </c>
      <c r="N8" s="225"/>
      <c r="O8" s="223"/>
      <c r="P8" s="221"/>
    </row>
    <row r="9" spans="1:18" x14ac:dyDescent="0.25">
      <c r="A9" s="166" t="s">
        <v>600</v>
      </c>
      <c r="B9" s="172"/>
      <c r="C9" s="188">
        <f ca="1">SUMIF('2026_Obwody wtórne i pierwotne'!$B$201:$B$231,A9,'2026_Obwody wtórne i pierwotne'!$C$201:$C$231)</f>
        <v>0</v>
      </c>
      <c r="D9" s="168">
        <f>SUMIF('2026_Rozdzielnie'!$B$201:$B$231,A9,'2026_Rozdzielnie'!$C$201:$C$231)</f>
        <v>0</v>
      </c>
      <c r="E9" s="168">
        <f ca="1">SUMIF('2027_Obwody wtórne i pierwotne'!$B$201:$B$231,A9,'2027_Obwody wtórne i pierwotne'!$C$201:$C$231)</f>
        <v>0</v>
      </c>
      <c r="F9" s="168">
        <f>SUMIF('2027_Rozdzielnie'!$B$201:$B$231,A9,'2027_Rozdzielnie'!$C$201:$C$231)</f>
        <v>0</v>
      </c>
      <c r="G9" s="168">
        <f ca="1">SUMIF('2028_Obwody wtórne i pierwotne'!$B$201:$B$231,A9,'2028_Obwody wtórne i pierwotne'!$C$201:$C$231)</f>
        <v>0</v>
      </c>
      <c r="H9" s="168">
        <f>SUMIF('2028_Rozdzielnie'!$B$201:$B$231,A9,'2028_Rozdzielnie'!$C$201:$C$231)</f>
        <v>0</v>
      </c>
      <c r="I9" s="168">
        <f ca="1">SUMIF('2029_Obwody wtórne i pierwotne'!$B$201:$B$231,A9,'2029_Obwody wtórne i pierwotne'!$C$201:$C$231)</f>
        <v>0</v>
      </c>
      <c r="J9" s="189">
        <f>SUMIF('2029_Rozdzielnie'!$B$201:$B$231,A9,'2029_Rozdzielnie'!$C$201:$C$231)</f>
        <v>0</v>
      </c>
      <c r="K9" s="186">
        <f t="shared" ca="1" si="0"/>
        <v>0</v>
      </c>
      <c r="L9" s="171">
        <v>1</v>
      </c>
      <c r="M9" s="170">
        <f t="shared" ca="1" si="1"/>
        <v>1</v>
      </c>
      <c r="N9" s="225"/>
      <c r="O9" s="223"/>
      <c r="P9" s="221"/>
    </row>
    <row r="10" spans="1:18" x14ac:dyDescent="0.25">
      <c r="A10" s="166" t="s">
        <v>601</v>
      </c>
      <c r="B10" s="172"/>
      <c r="C10" s="188">
        <f ca="1">SUMIF('2026_Obwody wtórne i pierwotne'!$B$201:$B$231,A10,'2026_Obwody wtórne i pierwotne'!$C$201:$C$231)</f>
        <v>0</v>
      </c>
      <c r="D10" s="168">
        <f>SUMIF('2026_Rozdzielnie'!$B$201:$B$231,A10,'2026_Rozdzielnie'!$C$201:$C$231)</f>
        <v>0</v>
      </c>
      <c r="E10" s="168">
        <f ca="1">SUMIF('2027_Obwody wtórne i pierwotne'!$B$201:$B$231,A10,'2027_Obwody wtórne i pierwotne'!$C$201:$C$231)</f>
        <v>0</v>
      </c>
      <c r="F10" s="168">
        <f>SUMIF('2027_Rozdzielnie'!$B$201:$B$231,A10,'2027_Rozdzielnie'!$C$201:$C$231)</f>
        <v>0</v>
      </c>
      <c r="G10" s="168">
        <f ca="1">SUMIF('2028_Obwody wtórne i pierwotne'!$B$201:$B$231,A10,'2028_Obwody wtórne i pierwotne'!$C$201:$C$231)</f>
        <v>0</v>
      </c>
      <c r="H10" s="168">
        <f>SUMIF('2028_Rozdzielnie'!$B$201:$B$231,A10,'2028_Rozdzielnie'!$C$201:$C$231)</f>
        <v>0</v>
      </c>
      <c r="I10" s="168">
        <f ca="1">SUMIF('2029_Obwody wtórne i pierwotne'!$B$201:$B$231,A10,'2029_Obwody wtórne i pierwotne'!$C$201:$C$231)</f>
        <v>0</v>
      </c>
      <c r="J10" s="189">
        <f>SUMIF('2029_Rozdzielnie'!$B$201:$B$231,A10,'2029_Rozdzielnie'!$C$201:$C$231)</f>
        <v>0</v>
      </c>
      <c r="K10" s="186">
        <f t="shared" ca="1" si="0"/>
        <v>0</v>
      </c>
      <c r="L10" s="171">
        <v>1</v>
      </c>
      <c r="M10" s="170">
        <f t="shared" ca="1" si="1"/>
        <v>1</v>
      </c>
      <c r="N10" s="225"/>
      <c r="O10" s="223"/>
      <c r="P10" s="221"/>
    </row>
    <row r="11" spans="1:18" x14ac:dyDescent="0.25">
      <c r="A11" s="166" t="s">
        <v>602</v>
      </c>
      <c r="B11" s="172"/>
      <c r="C11" s="188">
        <f ca="1">SUMIF('2026_Obwody wtórne i pierwotne'!$B$201:$B$231,A11,'2026_Obwody wtórne i pierwotne'!$C$201:$C$231)</f>
        <v>0</v>
      </c>
      <c r="D11" s="168">
        <f>SUMIF('2026_Rozdzielnie'!$B$201:$B$231,A11,'2026_Rozdzielnie'!$C$201:$C$231)</f>
        <v>0</v>
      </c>
      <c r="E11" s="168">
        <f ca="1">SUMIF('2027_Obwody wtórne i pierwotne'!$B$201:$B$231,A11,'2027_Obwody wtórne i pierwotne'!$C$201:$C$231)</f>
        <v>0</v>
      </c>
      <c r="F11" s="168">
        <f>SUMIF('2027_Rozdzielnie'!$B$201:$B$231,A11,'2027_Rozdzielnie'!$C$201:$C$231)</f>
        <v>0</v>
      </c>
      <c r="G11" s="168">
        <f ca="1">SUMIF('2028_Obwody wtórne i pierwotne'!$B$201:$B$231,A11,'2028_Obwody wtórne i pierwotne'!$C$201:$C$231)</f>
        <v>0</v>
      </c>
      <c r="H11" s="168">
        <f>SUMIF('2028_Rozdzielnie'!$B$201:$B$231,A11,'2028_Rozdzielnie'!$C$201:$C$231)</f>
        <v>0</v>
      </c>
      <c r="I11" s="168">
        <f ca="1">SUMIF('2029_Obwody wtórne i pierwotne'!$B$201:$B$231,A11,'2029_Obwody wtórne i pierwotne'!$C$201:$C$231)</f>
        <v>0</v>
      </c>
      <c r="J11" s="189">
        <f>SUMIF('2029_Rozdzielnie'!$B$201:$B$231,A11,'2029_Rozdzielnie'!$C$201:$C$231)</f>
        <v>0</v>
      </c>
      <c r="K11" s="186">
        <f t="shared" ca="1" si="0"/>
        <v>0</v>
      </c>
      <c r="L11" s="171">
        <v>1</v>
      </c>
      <c r="M11" s="170">
        <f t="shared" ca="1" si="1"/>
        <v>1</v>
      </c>
      <c r="N11" s="225"/>
      <c r="O11" s="223"/>
      <c r="P11" s="221"/>
    </row>
    <row r="12" spans="1:18" x14ac:dyDescent="0.25">
      <c r="A12" s="166" t="s">
        <v>603</v>
      </c>
      <c r="B12" s="172"/>
      <c r="C12" s="188">
        <f ca="1">SUMIF('2026_Obwody wtórne i pierwotne'!$B$201:$B$231,A12,'2026_Obwody wtórne i pierwotne'!$C$201:$C$231)</f>
        <v>0</v>
      </c>
      <c r="D12" s="168">
        <f>SUMIF('2026_Rozdzielnie'!$B$201:$B$231,A12,'2026_Rozdzielnie'!$C$201:$C$231)</f>
        <v>0</v>
      </c>
      <c r="E12" s="168">
        <f ca="1">SUMIF('2027_Obwody wtórne i pierwotne'!$B$201:$B$231,A12,'2027_Obwody wtórne i pierwotne'!$C$201:$C$231)</f>
        <v>0</v>
      </c>
      <c r="F12" s="168">
        <f>SUMIF('2027_Rozdzielnie'!$B$201:$B$231,A12,'2027_Rozdzielnie'!$C$201:$C$231)</f>
        <v>0</v>
      </c>
      <c r="G12" s="168">
        <f ca="1">SUMIF('2028_Obwody wtórne i pierwotne'!$B$201:$B$231,A12,'2028_Obwody wtórne i pierwotne'!$C$201:$C$231)</f>
        <v>0</v>
      </c>
      <c r="H12" s="168">
        <f>SUMIF('2028_Rozdzielnie'!$B$201:$B$231,A12,'2028_Rozdzielnie'!$C$201:$C$231)</f>
        <v>0</v>
      </c>
      <c r="I12" s="168">
        <f ca="1">SUMIF('2029_Obwody wtórne i pierwotne'!$B$201:$B$231,A12,'2029_Obwody wtórne i pierwotne'!$C$201:$C$231)</f>
        <v>0</v>
      </c>
      <c r="J12" s="189">
        <f>SUMIF('2029_Rozdzielnie'!$B$201:$B$231,A12,'2029_Rozdzielnie'!$C$201:$C$231)</f>
        <v>0</v>
      </c>
      <c r="K12" s="186">
        <f t="shared" ca="1" si="0"/>
        <v>0</v>
      </c>
      <c r="L12" s="171">
        <v>1</v>
      </c>
      <c r="M12" s="170">
        <f t="shared" ca="1" si="1"/>
        <v>1</v>
      </c>
      <c r="N12" s="225"/>
      <c r="O12" s="223"/>
      <c r="P12" s="221"/>
    </row>
    <row r="13" spans="1:18" x14ac:dyDescent="0.25">
      <c r="A13" s="166" t="s">
        <v>604</v>
      </c>
      <c r="B13" s="172"/>
      <c r="C13" s="188">
        <f ca="1">SUMIF('2026_Obwody wtórne i pierwotne'!$B$201:$B$231,A13,'2026_Obwody wtórne i pierwotne'!$C$201:$C$231)</f>
        <v>0</v>
      </c>
      <c r="D13" s="168">
        <f>SUMIF('2026_Rozdzielnie'!$B$201:$B$231,A13,'2026_Rozdzielnie'!$C$201:$C$231)</f>
        <v>0</v>
      </c>
      <c r="E13" s="168">
        <f ca="1">SUMIF('2027_Obwody wtórne i pierwotne'!$B$201:$B$231,A13,'2027_Obwody wtórne i pierwotne'!$C$201:$C$231)</f>
        <v>0</v>
      </c>
      <c r="F13" s="168">
        <f>SUMIF('2027_Rozdzielnie'!$B$201:$B$231,A13,'2027_Rozdzielnie'!$C$201:$C$231)</f>
        <v>0</v>
      </c>
      <c r="G13" s="168">
        <f ca="1">SUMIF('2028_Obwody wtórne i pierwotne'!$B$201:$B$231,A13,'2028_Obwody wtórne i pierwotne'!$C$201:$C$231)</f>
        <v>0</v>
      </c>
      <c r="H13" s="168">
        <f>SUMIF('2028_Rozdzielnie'!$B$201:$B$231,A13,'2028_Rozdzielnie'!$C$201:$C$231)</f>
        <v>0</v>
      </c>
      <c r="I13" s="168">
        <f ca="1">SUMIF('2029_Obwody wtórne i pierwotne'!$B$201:$B$231,A13,'2029_Obwody wtórne i pierwotne'!$C$201:$C$231)</f>
        <v>0</v>
      </c>
      <c r="J13" s="189">
        <f>SUMIF('2029_Rozdzielnie'!$B$201:$B$231,A13,'2029_Rozdzielnie'!$C$201:$C$231)</f>
        <v>0</v>
      </c>
      <c r="K13" s="186">
        <f t="shared" ca="1" si="0"/>
        <v>0</v>
      </c>
      <c r="L13" s="171">
        <v>1</v>
      </c>
      <c r="M13" s="170">
        <f t="shared" ca="1" si="1"/>
        <v>1</v>
      </c>
      <c r="N13" s="225"/>
      <c r="O13" s="223"/>
      <c r="P13" s="221"/>
    </row>
    <row r="14" spans="1:18" x14ac:dyDescent="0.25">
      <c r="A14" s="166" t="s">
        <v>605</v>
      </c>
      <c r="B14" s="172"/>
      <c r="C14" s="188">
        <f ca="1">SUMIF('2026_Obwody wtórne i pierwotne'!$B$201:$B$231,A14,'2026_Obwody wtórne i pierwotne'!$C$201:$C$231)</f>
        <v>0</v>
      </c>
      <c r="D14" s="168">
        <f>SUMIF('2026_Rozdzielnie'!$B$201:$B$231,A14,'2026_Rozdzielnie'!$C$201:$C$231)</f>
        <v>0</v>
      </c>
      <c r="E14" s="168">
        <f ca="1">SUMIF('2027_Obwody wtórne i pierwotne'!$B$201:$B$231,A14,'2027_Obwody wtórne i pierwotne'!$C$201:$C$231)</f>
        <v>0</v>
      </c>
      <c r="F14" s="168">
        <f>SUMIF('2027_Rozdzielnie'!$B$201:$B$231,A14,'2027_Rozdzielnie'!$C$201:$C$231)</f>
        <v>0</v>
      </c>
      <c r="G14" s="168">
        <f ca="1">SUMIF('2028_Obwody wtórne i pierwotne'!$B$201:$B$231,A14,'2028_Obwody wtórne i pierwotne'!$C$201:$C$231)</f>
        <v>0</v>
      </c>
      <c r="H14" s="168">
        <f>SUMIF('2028_Rozdzielnie'!$B$201:$B$231,A14,'2028_Rozdzielnie'!$C$201:$C$231)</f>
        <v>0</v>
      </c>
      <c r="I14" s="168">
        <f ca="1">SUMIF('2029_Obwody wtórne i pierwotne'!$B$201:$B$231,A14,'2029_Obwody wtórne i pierwotne'!$C$201:$C$231)</f>
        <v>0</v>
      </c>
      <c r="J14" s="189">
        <f>SUMIF('2029_Rozdzielnie'!$B$201:$B$231,A14,'2029_Rozdzielnie'!$C$201:$C$231)</f>
        <v>0</v>
      </c>
      <c r="K14" s="186">
        <f t="shared" ca="1" si="0"/>
        <v>0</v>
      </c>
      <c r="L14" s="171">
        <v>1</v>
      </c>
      <c r="M14" s="170">
        <f t="shared" ca="1" si="1"/>
        <v>1</v>
      </c>
      <c r="N14" s="225"/>
      <c r="O14" s="223"/>
      <c r="P14" s="221"/>
    </row>
    <row r="15" spans="1:18" x14ac:dyDescent="0.25">
      <c r="A15" s="166" t="s">
        <v>606</v>
      </c>
      <c r="B15" s="172"/>
      <c r="C15" s="188">
        <f ca="1">SUMIF('2026_Obwody wtórne i pierwotne'!$B$201:$B$231,A15,'2026_Obwody wtórne i pierwotne'!$C$201:$C$231)</f>
        <v>0</v>
      </c>
      <c r="D15" s="168">
        <f>SUMIF('2026_Rozdzielnie'!$B$201:$B$231,A15,'2026_Rozdzielnie'!$C$201:$C$231)</f>
        <v>0</v>
      </c>
      <c r="E15" s="168">
        <f ca="1">SUMIF('2027_Obwody wtórne i pierwotne'!$B$201:$B$231,A15,'2027_Obwody wtórne i pierwotne'!$C$201:$C$231)</f>
        <v>0</v>
      </c>
      <c r="F15" s="168">
        <f>SUMIF('2027_Rozdzielnie'!$B$201:$B$231,A15,'2027_Rozdzielnie'!$C$201:$C$231)</f>
        <v>0</v>
      </c>
      <c r="G15" s="168">
        <f ca="1">SUMIF('2028_Obwody wtórne i pierwotne'!$B$201:$B$231,A15,'2028_Obwody wtórne i pierwotne'!$C$201:$C$231)</f>
        <v>0</v>
      </c>
      <c r="H15" s="168">
        <f>SUMIF('2028_Rozdzielnie'!$B$201:$B$231,A15,'2028_Rozdzielnie'!$C$201:$C$231)</f>
        <v>0</v>
      </c>
      <c r="I15" s="168">
        <f ca="1">SUMIF('2029_Obwody wtórne i pierwotne'!$B$201:$B$231,A15,'2029_Obwody wtórne i pierwotne'!$C$201:$C$231)</f>
        <v>0</v>
      </c>
      <c r="J15" s="189">
        <f>SUMIF('2029_Rozdzielnie'!$B$201:$B$231,A15,'2029_Rozdzielnie'!$C$201:$C$231)</f>
        <v>0</v>
      </c>
      <c r="K15" s="186">
        <f t="shared" ca="1" si="0"/>
        <v>0</v>
      </c>
      <c r="L15" s="171">
        <v>1</v>
      </c>
      <c r="M15" s="170">
        <f t="shared" ca="1" si="1"/>
        <v>1</v>
      </c>
      <c r="N15" s="225"/>
      <c r="O15" s="223"/>
      <c r="P15" s="221"/>
    </row>
    <row r="16" spans="1:18" x14ac:dyDescent="0.25">
      <c r="A16" s="166" t="s">
        <v>607</v>
      </c>
      <c r="B16" s="172"/>
      <c r="C16" s="188">
        <f ca="1">SUMIF('2026_Obwody wtórne i pierwotne'!$B$201:$B$231,A16,'2026_Obwody wtórne i pierwotne'!$C$201:$C$231)</f>
        <v>0</v>
      </c>
      <c r="D16" s="168">
        <f>SUMIF('2026_Rozdzielnie'!$B$201:$B$231,A16,'2026_Rozdzielnie'!$C$201:$C$231)</f>
        <v>0</v>
      </c>
      <c r="E16" s="168">
        <f ca="1">SUMIF('2027_Obwody wtórne i pierwotne'!$B$201:$B$231,A16,'2027_Obwody wtórne i pierwotne'!$C$201:$C$231)</f>
        <v>0</v>
      </c>
      <c r="F16" s="168">
        <f>SUMIF('2027_Rozdzielnie'!$B$201:$B$231,A16,'2027_Rozdzielnie'!$C$201:$C$231)</f>
        <v>0</v>
      </c>
      <c r="G16" s="168">
        <f ca="1">SUMIF('2028_Obwody wtórne i pierwotne'!$B$201:$B$231,A16,'2028_Obwody wtórne i pierwotne'!$C$201:$C$231)</f>
        <v>0</v>
      </c>
      <c r="H16" s="168">
        <f>SUMIF('2028_Rozdzielnie'!$B$201:$B$231,A16,'2028_Rozdzielnie'!$C$201:$C$231)</f>
        <v>0</v>
      </c>
      <c r="I16" s="168">
        <f ca="1">SUMIF('2029_Obwody wtórne i pierwotne'!$B$201:$B$231,A16,'2029_Obwody wtórne i pierwotne'!$C$201:$C$231)</f>
        <v>0</v>
      </c>
      <c r="J16" s="189">
        <f>SUMIF('2029_Rozdzielnie'!$B$201:$B$231,A16,'2029_Rozdzielnie'!$C$201:$C$231)</f>
        <v>0</v>
      </c>
      <c r="K16" s="186">
        <f t="shared" ca="1" si="0"/>
        <v>0</v>
      </c>
      <c r="L16" s="171">
        <v>1</v>
      </c>
      <c r="M16" s="170">
        <f t="shared" ca="1" si="1"/>
        <v>1</v>
      </c>
      <c r="N16" s="225"/>
      <c r="O16" s="223"/>
      <c r="P16" s="221"/>
    </row>
    <row r="17" spans="1:16" x14ac:dyDescent="0.25">
      <c r="A17" s="166" t="s">
        <v>608</v>
      </c>
      <c r="B17" s="172"/>
      <c r="C17" s="188">
        <f ca="1">SUMIF('2026_Obwody wtórne i pierwotne'!$B$201:$B$231,A17,'2026_Obwody wtórne i pierwotne'!$C$201:$C$231)</f>
        <v>0</v>
      </c>
      <c r="D17" s="168">
        <f>SUMIF('2026_Rozdzielnie'!$B$201:$B$231,A17,'2026_Rozdzielnie'!$C$201:$C$231)</f>
        <v>0</v>
      </c>
      <c r="E17" s="168">
        <f ca="1">SUMIF('2027_Obwody wtórne i pierwotne'!$B$201:$B$231,A17,'2027_Obwody wtórne i pierwotne'!$C$201:$C$231)</f>
        <v>0</v>
      </c>
      <c r="F17" s="168">
        <f>SUMIF('2027_Rozdzielnie'!$B$201:$B$231,A17,'2027_Rozdzielnie'!$C$201:$C$231)</f>
        <v>0</v>
      </c>
      <c r="G17" s="168">
        <f ca="1">SUMIF('2028_Obwody wtórne i pierwotne'!$B$201:$B$231,A17,'2028_Obwody wtórne i pierwotne'!$C$201:$C$231)</f>
        <v>0</v>
      </c>
      <c r="H17" s="168">
        <f>SUMIF('2028_Rozdzielnie'!$B$201:$B$231,A17,'2028_Rozdzielnie'!$C$201:$C$231)</f>
        <v>0</v>
      </c>
      <c r="I17" s="168">
        <f ca="1">SUMIF('2029_Obwody wtórne i pierwotne'!$B$201:$B$231,A17,'2029_Obwody wtórne i pierwotne'!$C$201:$C$231)</f>
        <v>0</v>
      </c>
      <c r="J17" s="189">
        <f>SUMIF('2029_Rozdzielnie'!$B$201:$B$231,A17,'2029_Rozdzielnie'!$C$201:$C$231)</f>
        <v>0</v>
      </c>
      <c r="K17" s="186">
        <f t="shared" ca="1" si="0"/>
        <v>0</v>
      </c>
      <c r="L17" s="171">
        <v>1</v>
      </c>
      <c r="M17" s="170">
        <f t="shared" ca="1" si="1"/>
        <v>1</v>
      </c>
      <c r="N17" s="225"/>
      <c r="O17" s="223"/>
      <c r="P17" s="221"/>
    </row>
    <row r="18" spans="1:16" x14ac:dyDescent="0.25">
      <c r="A18" s="166" t="s">
        <v>609</v>
      </c>
      <c r="B18" s="172"/>
      <c r="C18" s="188">
        <f ca="1">SUMIF('2026_Obwody wtórne i pierwotne'!$B$201:$B$231,A18,'2026_Obwody wtórne i pierwotne'!$C$201:$C$231)</f>
        <v>0</v>
      </c>
      <c r="D18" s="168">
        <f>SUMIF('2026_Rozdzielnie'!$B$201:$B$231,A18,'2026_Rozdzielnie'!$C$201:$C$231)</f>
        <v>0</v>
      </c>
      <c r="E18" s="168">
        <f ca="1">SUMIF('2027_Obwody wtórne i pierwotne'!$B$201:$B$231,A18,'2027_Obwody wtórne i pierwotne'!$C$201:$C$231)</f>
        <v>0</v>
      </c>
      <c r="F18" s="168">
        <f>SUMIF('2027_Rozdzielnie'!$B$201:$B$231,A18,'2027_Rozdzielnie'!$C$201:$C$231)</f>
        <v>0</v>
      </c>
      <c r="G18" s="168">
        <f ca="1">SUMIF('2028_Obwody wtórne i pierwotne'!$B$201:$B$231,A18,'2028_Obwody wtórne i pierwotne'!$C$201:$C$231)</f>
        <v>0</v>
      </c>
      <c r="H18" s="168">
        <f>SUMIF('2028_Rozdzielnie'!$B$201:$B$231,A18,'2028_Rozdzielnie'!$C$201:$C$231)</f>
        <v>0</v>
      </c>
      <c r="I18" s="168">
        <f ca="1">SUMIF('2029_Obwody wtórne i pierwotne'!$B$201:$B$231,A18,'2029_Obwody wtórne i pierwotne'!$C$201:$C$231)</f>
        <v>0</v>
      </c>
      <c r="J18" s="189">
        <f>SUMIF('2029_Rozdzielnie'!$B$201:$B$231,A18,'2029_Rozdzielnie'!$C$201:$C$231)</f>
        <v>0</v>
      </c>
      <c r="K18" s="186">
        <f t="shared" ca="1" si="0"/>
        <v>0</v>
      </c>
      <c r="L18" s="171">
        <v>1</v>
      </c>
      <c r="M18" s="170">
        <f t="shared" ca="1" si="1"/>
        <v>1</v>
      </c>
      <c r="N18" s="225"/>
      <c r="O18" s="223"/>
      <c r="P18" s="221"/>
    </row>
    <row r="19" spans="1:16" x14ac:dyDescent="0.25">
      <c r="A19" s="166" t="s">
        <v>610</v>
      </c>
      <c r="B19" s="172"/>
      <c r="C19" s="188">
        <f ca="1">SUMIF('2026_Obwody wtórne i pierwotne'!$B$201:$B$231,A19,'2026_Obwody wtórne i pierwotne'!$C$201:$C$231)</f>
        <v>0</v>
      </c>
      <c r="D19" s="168">
        <f>SUMIF('2026_Rozdzielnie'!$B$201:$B$231,A19,'2026_Rozdzielnie'!$C$201:$C$231)</f>
        <v>0</v>
      </c>
      <c r="E19" s="168">
        <f ca="1">SUMIF('2027_Obwody wtórne i pierwotne'!$B$201:$B$231,A19,'2027_Obwody wtórne i pierwotne'!$C$201:$C$231)</f>
        <v>0</v>
      </c>
      <c r="F19" s="168">
        <f>SUMIF('2027_Rozdzielnie'!$B$201:$B$231,A19,'2027_Rozdzielnie'!$C$201:$C$231)</f>
        <v>0</v>
      </c>
      <c r="G19" s="168">
        <f ca="1">SUMIF('2028_Obwody wtórne i pierwotne'!$B$201:$B$231,A19,'2028_Obwody wtórne i pierwotne'!$C$201:$C$231)</f>
        <v>0</v>
      </c>
      <c r="H19" s="168">
        <f>SUMIF('2028_Rozdzielnie'!$B$201:$B$231,A19,'2028_Rozdzielnie'!$C$201:$C$231)</f>
        <v>0</v>
      </c>
      <c r="I19" s="168">
        <f ca="1">SUMIF('2029_Obwody wtórne i pierwotne'!$B$201:$B$231,A19,'2029_Obwody wtórne i pierwotne'!$C$201:$C$231)</f>
        <v>0</v>
      </c>
      <c r="J19" s="189">
        <f>SUMIF('2029_Rozdzielnie'!$B$201:$B$231,A19,'2029_Rozdzielnie'!$C$201:$C$231)</f>
        <v>0</v>
      </c>
      <c r="K19" s="186">
        <f t="shared" ca="1" si="0"/>
        <v>0</v>
      </c>
      <c r="L19" s="171">
        <v>1</v>
      </c>
      <c r="M19" s="170">
        <f t="shared" ca="1" si="1"/>
        <v>1</v>
      </c>
      <c r="N19" s="225"/>
      <c r="O19" s="223"/>
      <c r="P19" s="221"/>
    </row>
    <row r="20" spans="1:16" x14ac:dyDescent="0.25">
      <c r="A20" s="166" t="s">
        <v>611</v>
      </c>
      <c r="B20" s="172"/>
      <c r="C20" s="188">
        <f ca="1">SUMIF('2026_Obwody wtórne i pierwotne'!$B$201:$B$231,A20,'2026_Obwody wtórne i pierwotne'!$C$201:$C$231)</f>
        <v>0</v>
      </c>
      <c r="D20" s="168">
        <f>SUMIF('2026_Rozdzielnie'!$B$201:$B$231,A20,'2026_Rozdzielnie'!$C$201:$C$231)</f>
        <v>0</v>
      </c>
      <c r="E20" s="168">
        <f ca="1">SUMIF('2027_Obwody wtórne i pierwotne'!$B$201:$B$231,A20,'2027_Obwody wtórne i pierwotne'!$C$201:$C$231)</f>
        <v>0</v>
      </c>
      <c r="F20" s="168">
        <f>SUMIF('2027_Rozdzielnie'!$B$201:$B$231,A20,'2027_Rozdzielnie'!$C$201:$C$231)</f>
        <v>0</v>
      </c>
      <c r="G20" s="168">
        <f ca="1">SUMIF('2028_Obwody wtórne i pierwotne'!$B$201:$B$231,A20,'2028_Obwody wtórne i pierwotne'!$C$201:$C$231)</f>
        <v>0</v>
      </c>
      <c r="H20" s="168">
        <f>SUMIF('2028_Rozdzielnie'!$B$201:$B$231,A20,'2028_Rozdzielnie'!$C$201:$C$231)</f>
        <v>0</v>
      </c>
      <c r="I20" s="168">
        <f ca="1">SUMIF('2029_Obwody wtórne i pierwotne'!$B$201:$B$231,A20,'2029_Obwody wtórne i pierwotne'!$C$201:$C$231)</f>
        <v>0</v>
      </c>
      <c r="J20" s="189">
        <f>SUMIF('2029_Rozdzielnie'!$B$201:$B$231,A20,'2029_Rozdzielnie'!$C$201:$C$231)</f>
        <v>0</v>
      </c>
      <c r="K20" s="186">
        <f t="shared" ca="1" si="0"/>
        <v>0</v>
      </c>
      <c r="L20" s="171">
        <v>1</v>
      </c>
      <c r="M20" s="170">
        <f t="shared" ca="1" si="1"/>
        <v>1</v>
      </c>
      <c r="N20" s="225"/>
      <c r="O20" s="223"/>
      <c r="P20" s="221"/>
    </row>
    <row r="21" spans="1:16" x14ac:dyDescent="0.25">
      <c r="A21" s="166" t="s">
        <v>612</v>
      </c>
      <c r="B21" s="172"/>
      <c r="C21" s="188">
        <f ca="1">SUMIF('2026_Obwody wtórne i pierwotne'!$B$201:$B$231,A21,'2026_Obwody wtórne i pierwotne'!$C$201:$C$231)</f>
        <v>0</v>
      </c>
      <c r="D21" s="168">
        <f>SUMIF('2026_Rozdzielnie'!$B$201:$B$231,A21,'2026_Rozdzielnie'!$C$201:$C$231)</f>
        <v>0</v>
      </c>
      <c r="E21" s="168">
        <f ca="1">SUMIF('2027_Obwody wtórne i pierwotne'!$B$201:$B$231,A21,'2027_Obwody wtórne i pierwotne'!$C$201:$C$231)</f>
        <v>0</v>
      </c>
      <c r="F21" s="168">
        <f>SUMIF('2027_Rozdzielnie'!$B$201:$B$231,A21,'2027_Rozdzielnie'!$C$201:$C$231)</f>
        <v>0</v>
      </c>
      <c r="G21" s="168">
        <f ca="1">SUMIF('2028_Obwody wtórne i pierwotne'!$B$201:$B$231,A21,'2028_Obwody wtórne i pierwotne'!$C$201:$C$231)</f>
        <v>0</v>
      </c>
      <c r="H21" s="168">
        <f>SUMIF('2028_Rozdzielnie'!$B$201:$B$231,A21,'2028_Rozdzielnie'!$C$201:$C$231)</f>
        <v>0</v>
      </c>
      <c r="I21" s="168">
        <f ca="1">SUMIF('2029_Obwody wtórne i pierwotne'!$B$201:$B$231,A21,'2029_Obwody wtórne i pierwotne'!$C$201:$C$231)</f>
        <v>0</v>
      </c>
      <c r="J21" s="189">
        <f>SUMIF('2029_Rozdzielnie'!$B$201:$B$231,A21,'2029_Rozdzielnie'!$C$201:$C$231)</f>
        <v>0</v>
      </c>
      <c r="K21" s="186">
        <f t="shared" ca="1" si="0"/>
        <v>0</v>
      </c>
      <c r="L21" s="171">
        <v>1</v>
      </c>
      <c r="M21" s="170">
        <f t="shared" ca="1" si="1"/>
        <v>1</v>
      </c>
      <c r="N21" s="225"/>
      <c r="O21" s="223"/>
      <c r="P21" s="221"/>
    </row>
    <row r="22" spans="1:16" x14ac:dyDescent="0.25">
      <c r="A22" s="166" t="s">
        <v>613</v>
      </c>
      <c r="B22" s="172"/>
      <c r="C22" s="188">
        <f ca="1">SUMIF('2026_Obwody wtórne i pierwotne'!$B$201:$B$231,A22,'2026_Obwody wtórne i pierwotne'!$C$201:$C$231)</f>
        <v>0</v>
      </c>
      <c r="D22" s="168">
        <f>SUMIF('2026_Rozdzielnie'!$B$201:$B$231,A22,'2026_Rozdzielnie'!$C$201:$C$231)</f>
        <v>0</v>
      </c>
      <c r="E22" s="168">
        <f ca="1">SUMIF('2027_Obwody wtórne i pierwotne'!$B$201:$B$231,A22,'2027_Obwody wtórne i pierwotne'!$C$201:$C$231)</f>
        <v>0</v>
      </c>
      <c r="F22" s="168">
        <f>SUMIF('2027_Rozdzielnie'!$B$201:$B$231,A22,'2027_Rozdzielnie'!$C$201:$C$231)</f>
        <v>0</v>
      </c>
      <c r="G22" s="168">
        <f ca="1">SUMIF('2028_Obwody wtórne i pierwotne'!$B$201:$B$231,A22,'2028_Obwody wtórne i pierwotne'!$C$201:$C$231)</f>
        <v>0</v>
      </c>
      <c r="H22" s="168">
        <f>SUMIF('2028_Rozdzielnie'!$B$201:$B$231,A22,'2028_Rozdzielnie'!$C$201:$C$231)</f>
        <v>0</v>
      </c>
      <c r="I22" s="168">
        <f ca="1">SUMIF('2029_Obwody wtórne i pierwotne'!$B$201:$B$231,A22,'2029_Obwody wtórne i pierwotne'!$C$201:$C$231)</f>
        <v>0</v>
      </c>
      <c r="J22" s="189">
        <f>SUMIF('2029_Rozdzielnie'!$B$201:$B$231,A22,'2029_Rozdzielnie'!$C$201:$C$231)</f>
        <v>0</v>
      </c>
      <c r="K22" s="186">
        <f t="shared" ca="1" si="0"/>
        <v>0</v>
      </c>
      <c r="L22" s="171">
        <v>1</v>
      </c>
      <c r="M22" s="170">
        <f t="shared" ca="1" si="1"/>
        <v>1</v>
      </c>
      <c r="N22" s="225"/>
      <c r="O22" s="223"/>
      <c r="P22" s="221"/>
    </row>
    <row r="23" spans="1:16" x14ac:dyDescent="0.25">
      <c r="A23" s="166" t="s">
        <v>36</v>
      </c>
      <c r="B23" s="172"/>
      <c r="C23" s="188">
        <f ca="1">SUMIF('2026_Obwody wtórne i pierwotne'!$B$201:$B$231,A23,'2026_Obwody wtórne i pierwotne'!$C$201:$C$231)</f>
        <v>0</v>
      </c>
      <c r="D23" s="168">
        <f>SUMIF('2026_Rozdzielnie'!$B$201:$B$231,A23,'2026_Rozdzielnie'!$C$201:$C$231)</f>
        <v>0</v>
      </c>
      <c r="E23" s="168">
        <f ca="1">SUMIF('2027_Obwody wtórne i pierwotne'!$B$201:$B$231,A23,'2027_Obwody wtórne i pierwotne'!$C$201:$C$231)</f>
        <v>0</v>
      </c>
      <c r="F23" s="168">
        <f>SUMIF('2027_Rozdzielnie'!$B$201:$B$231,A23,'2027_Rozdzielnie'!$C$201:$C$231)</f>
        <v>0</v>
      </c>
      <c r="G23" s="168">
        <f ca="1">SUMIF('2028_Obwody wtórne i pierwotne'!$B$201:$B$231,A23,'2028_Obwody wtórne i pierwotne'!$C$201:$C$231)</f>
        <v>0</v>
      </c>
      <c r="H23" s="168">
        <f>SUMIF('2028_Rozdzielnie'!$B$201:$B$231,A23,'2028_Rozdzielnie'!$C$201:$C$231)</f>
        <v>0</v>
      </c>
      <c r="I23" s="168">
        <f ca="1">SUMIF('2029_Obwody wtórne i pierwotne'!$B$201:$B$231,A23,'2029_Obwody wtórne i pierwotne'!$C$201:$C$231)</f>
        <v>0</v>
      </c>
      <c r="J23" s="189">
        <f>SUMIF('2029_Rozdzielnie'!$B$201:$B$231,A23,'2029_Rozdzielnie'!$C$201:$C$231)</f>
        <v>0</v>
      </c>
      <c r="K23" s="186">
        <f t="shared" ca="1" si="0"/>
        <v>0</v>
      </c>
      <c r="L23" s="171">
        <v>1</v>
      </c>
      <c r="M23" s="170">
        <f t="shared" ca="1" si="1"/>
        <v>1</v>
      </c>
      <c r="N23" s="225"/>
      <c r="O23" s="223"/>
      <c r="P23" s="221"/>
    </row>
    <row r="24" spans="1:16" x14ac:dyDescent="0.25">
      <c r="A24" s="166" t="s">
        <v>25</v>
      </c>
      <c r="B24" s="172"/>
      <c r="C24" s="188">
        <f ca="1">SUMIF('2026_Obwody wtórne i pierwotne'!$B$201:$B$231,A24,'2026_Obwody wtórne i pierwotne'!$C$201:$C$231)</f>
        <v>0</v>
      </c>
      <c r="D24" s="168">
        <f>SUMIF('2026_Rozdzielnie'!$B$201:$B$231,A24,'2026_Rozdzielnie'!$C$201:$C$231)</f>
        <v>0</v>
      </c>
      <c r="E24" s="168">
        <f ca="1">SUMIF('2027_Obwody wtórne i pierwotne'!$B$201:$B$231,A24,'2027_Obwody wtórne i pierwotne'!$C$201:$C$231)</f>
        <v>0</v>
      </c>
      <c r="F24" s="168">
        <f>SUMIF('2027_Rozdzielnie'!$B$201:$B$231,A24,'2027_Rozdzielnie'!$C$201:$C$231)</f>
        <v>0</v>
      </c>
      <c r="G24" s="168">
        <f ca="1">SUMIF('2028_Obwody wtórne i pierwotne'!$B$201:$B$231,A24,'2028_Obwody wtórne i pierwotne'!$C$201:$C$231)</f>
        <v>0</v>
      </c>
      <c r="H24" s="168">
        <f>SUMIF('2028_Rozdzielnie'!$B$201:$B$231,A24,'2028_Rozdzielnie'!$C$201:$C$231)</f>
        <v>0</v>
      </c>
      <c r="I24" s="168">
        <f ca="1">SUMIF('2029_Obwody wtórne i pierwotne'!$B$201:$B$231,A24,'2029_Obwody wtórne i pierwotne'!$C$201:$C$231)</f>
        <v>0</v>
      </c>
      <c r="J24" s="189">
        <f>SUMIF('2029_Rozdzielnie'!$B$201:$B$231,A24,'2029_Rozdzielnie'!$C$201:$C$231)</f>
        <v>0</v>
      </c>
      <c r="K24" s="186">
        <f t="shared" ca="1" si="0"/>
        <v>0</v>
      </c>
      <c r="L24" s="171">
        <v>1</v>
      </c>
      <c r="M24" s="170">
        <f t="shared" ca="1" si="1"/>
        <v>1</v>
      </c>
      <c r="N24" s="225"/>
      <c r="O24" s="223"/>
      <c r="P24" s="221"/>
    </row>
    <row r="25" spans="1:16" x14ac:dyDescent="0.25">
      <c r="A25" s="166" t="s">
        <v>614</v>
      </c>
      <c r="B25" s="172"/>
      <c r="C25" s="188">
        <f ca="1">SUMIF('2026_Obwody wtórne i pierwotne'!$B$201:$B$231,A25,'2026_Obwody wtórne i pierwotne'!$C$201:$C$231)</f>
        <v>0</v>
      </c>
      <c r="D25" s="168">
        <f>SUMIF('2026_Rozdzielnie'!$B$201:$B$231,A25,'2026_Rozdzielnie'!$C$201:$C$231)</f>
        <v>0</v>
      </c>
      <c r="E25" s="168">
        <f ca="1">SUMIF('2027_Obwody wtórne i pierwotne'!$B$201:$B$231,A25,'2027_Obwody wtórne i pierwotne'!$C$201:$C$231)</f>
        <v>0</v>
      </c>
      <c r="F25" s="168">
        <f>SUMIF('2027_Rozdzielnie'!$B$201:$B$231,A25,'2027_Rozdzielnie'!$C$201:$C$231)</f>
        <v>0</v>
      </c>
      <c r="G25" s="168">
        <f ca="1">SUMIF('2028_Obwody wtórne i pierwotne'!$B$201:$B$231,A25,'2028_Obwody wtórne i pierwotne'!$C$201:$C$231)</f>
        <v>0</v>
      </c>
      <c r="H25" s="168">
        <f>SUMIF('2028_Rozdzielnie'!$B$201:$B$231,A25,'2028_Rozdzielnie'!$C$201:$C$231)</f>
        <v>0</v>
      </c>
      <c r="I25" s="168">
        <f ca="1">SUMIF('2029_Obwody wtórne i pierwotne'!$B$201:$B$231,A25,'2029_Obwody wtórne i pierwotne'!$C$201:$C$231)</f>
        <v>0</v>
      </c>
      <c r="J25" s="189">
        <f>SUMIF('2029_Rozdzielnie'!$B$201:$B$231,A25,'2029_Rozdzielnie'!$C$201:$C$231)</f>
        <v>0</v>
      </c>
      <c r="K25" s="186">
        <f t="shared" ca="1" si="0"/>
        <v>0</v>
      </c>
      <c r="L25" s="171">
        <v>1</v>
      </c>
      <c r="M25" s="170">
        <f t="shared" ca="1" si="1"/>
        <v>1</v>
      </c>
      <c r="N25" s="225"/>
      <c r="O25" s="223"/>
      <c r="P25" s="221"/>
    </row>
    <row r="26" spans="1:16" x14ac:dyDescent="0.25">
      <c r="A26" s="166" t="s">
        <v>51</v>
      </c>
      <c r="B26" s="172"/>
      <c r="C26" s="188">
        <f ca="1">SUMIF('2026_Obwody wtórne i pierwotne'!$B$201:$B$231,A26,'2026_Obwody wtórne i pierwotne'!$C$201:$C$231)</f>
        <v>0</v>
      </c>
      <c r="D26" s="168">
        <f>SUMIF('2026_Rozdzielnie'!$B$201:$B$231,A26,'2026_Rozdzielnie'!$C$201:$C$231)</f>
        <v>0</v>
      </c>
      <c r="E26" s="168">
        <f ca="1">SUMIF('2027_Obwody wtórne i pierwotne'!$B$201:$B$231,A26,'2027_Obwody wtórne i pierwotne'!$C$201:$C$231)</f>
        <v>0</v>
      </c>
      <c r="F26" s="168">
        <f>SUMIF('2027_Rozdzielnie'!$B$201:$B$231,A26,'2027_Rozdzielnie'!$C$201:$C$231)</f>
        <v>0</v>
      </c>
      <c r="G26" s="168">
        <f ca="1">SUMIF('2028_Obwody wtórne i pierwotne'!$B$201:$B$231,A26,'2028_Obwody wtórne i pierwotne'!$C$201:$C$231)</f>
        <v>0</v>
      </c>
      <c r="H26" s="168">
        <f>SUMIF('2028_Rozdzielnie'!$B$201:$B$231,A26,'2028_Rozdzielnie'!$C$201:$C$231)</f>
        <v>0</v>
      </c>
      <c r="I26" s="168">
        <f ca="1">SUMIF('2029_Obwody wtórne i pierwotne'!$B$201:$B$231,A26,'2029_Obwody wtórne i pierwotne'!$C$201:$C$231)</f>
        <v>0</v>
      </c>
      <c r="J26" s="189">
        <f>SUMIF('2029_Rozdzielnie'!$B$201:$B$231,A26,'2029_Rozdzielnie'!$C$201:$C$231)</f>
        <v>0</v>
      </c>
      <c r="K26" s="186">
        <f t="shared" ca="1" si="0"/>
        <v>0</v>
      </c>
      <c r="L26" s="171">
        <v>1</v>
      </c>
      <c r="M26" s="170">
        <f t="shared" ca="1" si="1"/>
        <v>1</v>
      </c>
      <c r="N26" s="225"/>
      <c r="O26" s="223"/>
      <c r="P26" s="221"/>
    </row>
    <row r="27" spans="1:16" x14ac:dyDescent="0.25">
      <c r="A27" s="166" t="s">
        <v>615</v>
      </c>
      <c r="B27" s="172"/>
      <c r="C27" s="188">
        <f ca="1">SUMIF('2026_Obwody wtórne i pierwotne'!$B$201:$B$231,A27,'2026_Obwody wtórne i pierwotne'!$C$201:$C$231)</f>
        <v>0</v>
      </c>
      <c r="D27" s="168">
        <f>SUMIF('2026_Rozdzielnie'!$B$201:$B$231,A27,'2026_Rozdzielnie'!$C$201:$C$231)</f>
        <v>0</v>
      </c>
      <c r="E27" s="168">
        <f ca="1">SUMIF('2027_Obwody wtórne i pierwotne'!$B$201:$B$231,A27,'2027_Obwody wtórne i pierwotne'!$C$201:$C$231)</f>
        <v>0</v>
      </c>
      <c r="F27" s="168">
        <f>SUMIF('2027_Rozdzielnie'!$B$201:$B$231,A27,'2027_Rozdzielnie'!$C$201:$C$231)</f>
        <v>0</v>
      </c>
      <c r="G27" s="168">
        <f ca="1">SUMIF('2028_Obwody wtórne i pierwotne'!$B$201:$B$231,A27,'2028_Obwody wtórne i pierwotne'!$C$201:$C$231)</f>
        <v>0</v>
      </c>
      <c r="H27" s="168">
        <f>SUMIF('2028_Rozdzielnie'!$B$201:$B$231,A27,'2028_Rozdzielnie'!$C$201:$C$231)</f>
        <v>0</v>
      </c>
      <c r="I27" s="168">
        <f ca="1">SUMIF('2029_Obwody wtórne i pierwotne'!$B$201:$B$231,A27,'2029_Obwody wtórne i pierwotne'!$C$201:$C$231)</f>
        <v>0</v>
      </c>
      <c r="J27" s="189">
        <f>SUMIF('2029_Rozdzielnie'!$B$201:$B$231,A27,'2029_Rozdzielnie'!$C$201:$C$231)</f>
        <v>0</v>
      </c>
      <c r="K27" s="186">
        <f t="shared" ca="1" si="0"/>
        <v>0</v>
      </c>
      <c r="L27" s="171">
        <v>1</v>
      </c>
      <c r="M27" s="170">
        <f t="shared" ca="1" si="1"/>
        <v>1</v>
      </c>
      <c r="N27" s="225"/>
      <c r="O27" s="223"/>
      <c r="P27" s="221"/>
    </row>
    <row r="28" spans="1:16" x14ac:dyDescent="0.25">
      <c r="A28" s="166" t="s">
        <v>616</v>
      </c>
      <c r="B28" s="172"/>
      <c r="C28" s="188">
        <f ca="1">SUMIF('2026_Obwody wtórne i pierwotne'!$B$201:$B$231,A28,'2026_Obwody wtórne i pierwotne'!$C$201:$C$231)</f>
        <v>0</v>
      </c>
      <c r="D28" s="168">
        <f>SUMIF('2026_Rozdzielnie'!$B$201:$B$231,A28,'2026_Rozdzielnie'!$C$201:$C$231)</f>
        <v>0</v>
      </c>
      <c r="E28" s="168">
        <f ca="1">SUMIF('2027_Obwody wtórne i pierwotne'!$B$201:$B$231,A28,'2027_Obwody wtórne i pierwotne'!$C$201:$C$231)</f>
        <v>0</v>
      </c>
      <c r="F28" s="168">
        <f>SUMIF('2027_Rozdzielnie'!$B$201:$B$231,A28,'2027_Rozdzielnie'!$C$201:$C$231)</f>
        <v>0</v>
      </c>
      <c r="G28" s="168">
        <f ca="1">SUMIF('2028_Obwody wtórne i pierwotne'!$B$201:$B$231,A28,'2028_Obwody wtórne i pierwotne'!$C$201:$C$231)</f>
        <v>0</v>
      </c>
      <c r="H28" s="168">
        <f>SUMIF('2028_Rozdzielnie'!$B$201:$B$231,A28,'2028_Rozdzielnie'!$C$201:$C$231)</f>
        <v>0</v>
      </c>
      <c r="I28" s="168">
        <f ca="1">SUMIF('2029_Obwody wtórne i pierwotne'!$B$201:$B$231,A28,'2029_Obwody wtórne i pierwotne'!$C$201:$C$231)</f>
        <v>0</v>
      </c>
      <c r="J28" s="189">
        <f>SUMIF('2029_Rozdzielnie'!$B$201:$B$231,A28,'2029_Rozdzielnie'!$C$201:$C$231)</f>
        <v>0</v>
      </c>
      <c r="K28" s="186">
        <f t="shared" ca="1" si="0"/>
        <v>0</v>
      </c>
      <c r="L28" s="171">
        <v>1</v>
      </c>
      <c r="M28" s="170">
        <f ca="1">L28-K28</f>
        <v>1</v>
      </c>
      <c r="N28" s="225"/>
      <c r="O28" s="223"/>
      <c r="P28" s="221"/>
    </row>
    <row r="29" spans="1:16" x14ac:dyDescent="0.25">
      <c r="A29" s="166" t="s">
        <v>617</v>
      </c>
      <c r="B29" s="172"/>
      <c r="C29" s="188">
        <f ca="1">SUMIF('2026_Obwody wtórne i pierwotne'!$B$201:$B$231,A29,'2026_Obwody wtórne i pierwotne'!$C$201:$C$231)</f>
        <v>0</v>
      </c>
      <c r="D29" s="168">
        <f>SUMIF('2026_Rozdzielnie'!$B$201:$B$231,A29,'2026_Rozdzielnie'!$C$201:$C$231)</f>
        <v>0</v>
      </c>
      <c r="E29" s="168">
        <f ca="1">SUMIF('2027_Obwody wtórne i pierwotne'!$B$201:$B$231,A29,'2027_Obwody wtórne i pierwotne'!$C$201:$C$231)</f>
        <v>0</v>
      </c>
      <c r="F29" s="168">
        <f>SUMIF('2027_Rozdzielnie'!$B$201:$B$231,A29,'2027_Rozdzielnie'!$C$201:$C$231)</f>
        <v>0</v>
      </c>
      <c r="G29" s="168">
        <f ca="1">SUMIF('2028_Obwody wtórne i pierwotne'!$B$201:$B$231,A29,'2028_Obwody wtórne i pierwotne'!$C$201:$C$231)</f>
        <v>0</v>
      </c>
      <c r="H29" s="168">
        <f>SUMIF('2028_Rozdzielnie'!$B$201:$B$231,A29,'2028_Rozdzielnie'!$C$201:$C$231)</f>
        <v>0</v>
      </c>
      <c r="I29" s="168">
        <f ca="1">SUMIF('2029_Obwody wtórne i pierwotne'!$B$201:$B$231,A29,'2029_Obwody wtórne i pierwotne'!$C$201:$C$231)</f>
        <v>0</v>
      </c>
      <c r="J29" s="189">
        <f>SUMIF('2029_Rozdzielnie'!$B$201:$B$231,A29,'2029_Rozdzielnie'!$C$201:$C$231)</f>
        <v>0</v>
      </c>
      <c r="K29" s="186">
        <f t="shared" ca="1" si="0"/>
        <v>0</v>
      </c>
      <c r="L29" s="171">
        <v>1</v>
      </c>
      <c r="M29" s="170">
        <f t="shared" ca="1" si="1"/>
        <v>1</v>
      </c>
      <c r="N29" s="225"/>
      <c r="O29" s="223"/>
      <c r="P29" s="221"/>
    </row>
    <row r="30" spans="1:16" x14ac:dyDescent="0.25">
      <c r="A30" s="166" t="s">
        <v>618</v>
      </c>
      <c r="B30" s="172"/>
      <c r="C30" s="188">
        <f ca="1">SUMIF('2026_Obwody wtórne i pierwotne'!$B$201:$B$231,A30,'2026_Obwody wtórne i pierwotne'!$C$201:$C$231)</f>
        <v>0</v>
      </c>
      <c r="D30" s="168">
        <f>SUMIF('2026_Rozdzielnie'!$B$201:$B$231,A30,'2026_Rozdzielnie'!$C$201:$C$231)</f>
        <v>0</v>
      </c>
      <c r="E30" s="168">
        <f ca="1">SUMIF('2027_Obwody wtórne i pierwotne'!$B$201:$B$231,A30,'2027_Obwody wtórne i pierwotne'!$C$201:$C$231)</f>
        <v>0</v>
      </c>
      <c r="F30" s="168">
        <f>SUMIF('2027_Rozdzielnie'!$B$201:$B$231,A30,'2027_Rozdzielnie'!$C$201:$C$231)</f>
        <v>0</v>
      </c>
      <c r="G30" s="168">
        <f ca="1">SUMIF('2028_Obwody wtórne i pierwotne'!$B$201:$B$231,A30,'2028_Obwody wtórne i pierwotne'!$C$201:$C$231)</f>
        <v>0</v>
      </c>
      <c r="H30" s="168">
        <f>SUMIF('2028_Rozdzielnie'!$B$201:$B$231,A30,'2028_Rozdzielnie'!$C$201:$C$231)</f>
        <v>0</v>
      </c>
      <c r="I30" s="168">
        <f ca="1">SUMIF('2029_Obwody wtórne i pierwotne'!$B$201:$B$231,A30,'2029_Obwody wtórne i pierwotne'!$C$201:$C$231)</f>
        <v>0</v>
      </c>
      <c r="J30" s="189">
        <f>SUMIF('2029_Rozdzielnie'!$B$201:$B$231,A30,'2029_Rozdzielnie'!$C$201:$C$231)</f>
        <v>0</v>
      </c>
      <c r="K30" s="186">
        <f t="shared" ca="1" si="0"/>
        <v>0</v>
      </c>
      <c r="L30" s="171">
        <v>1</v>
      </c>
      <c r="M30" s="170">
        <f t="shared" ca="1" si="1"/>
        <v>1</v>
      </c>
      <c r="N30" s="225"/>
      <c r="O30" s="223"/>
      <c r="P30" s="221"/>
    </row>
    <row r="31" spans="1:16" x14ac:dyDescent="0.25">
      <c r="A31" s="166" t="s">
        <v>619</v>
      </c>
      <c r="B31" s="172"/>
      <c r="C31" s="188">
        <f ca="1">SUMIF('2026_Obwody wtórne i pierwotne'!$B$201:$B$231,A31,'2026_Obwody wtórne i pierwotne'!$C$201:$C$231)</f>
        <v>0</v>
      </c>
      <c r="D31" s="168">
        <f>SUMIF('2026_Rozdzielnie'!$B$201:$B$231,A31,'2026_Rozdzielnie'!$C$201:$C$231)</f>
        <v>0</v>
      </c>
      <c r="E31" s="168">
        <f ca="1">SUMIF('2027_Obwody wtórne i pierwotne'!$B$201:$B$231,A31,'2027_Obwody wtórne i pierwotne'!$C$201:$C$231)</f>
        <v>0</v>
      </c>
      <c r="F31" s="168">
        <f>SUMIF('2027_Rozdzielnie'!$B$201:$B$231,A31,'2027_Rozdzielnie'!$C$201:$C$231)</f>
        <v>0</v>
      </c>
      <c r="G31" s="168">
        <f ca="1">SUMIF('2028_Obwody wtórne i pierwotne'!$B$201:$B$231,A31,'2028_Obwody wtórne i pierwotne'!$C$201:$C$231)</f>
        <v>0</v>
      </c>
      <c r="H31" s="168">
        <f>SUMIF('2028_Rozdzielnie'!$B$201:$B$231,A31,'2028_Rozdzielnie'!$C$201:$C$231)</f>
        <v>0</v>
      </c>
      <c r="I31" s="168">
        <f ca="1">SUMIF('2029_Obwody wtórne i pierwotne'!$B$201:$B$231,A31,'2029_Obwody wtórne i pierwotne'!$C$201:$C$231)</f>
        <v>0</v>
      </c>
      <c r="J31" s="189">
        <f>SUMIF('2029_Rozdzielnie'!$B$201:$B$231,A31,'2029_Rozdzielnie'!$C$201:$C$231)</f>
        <v>0</v>
      </c>
      <c r="K31" s="186">
        <f t="shared" ca="1" si="0"/>
        <v>0</v>
      </c>
      <c r="L31" s="171">
        <v>1</v>
      </c>
      <c r="M31" s="170">
        <f t="shared" ca="1" si="1"/>
        <v>1</v>
      </c>
      <c r="N31" s="225"/>
      <c r="O31" s="223"/>
      <c r="P31" s="221"/>
    </row>
    <row r="32" spans="1:16" s="105" customFormat="1" x14ac:dyDescent="0.25">
      <c r="A32" s="166" t="s">
        <v>59</v>
      </c>
      <c r="B32" s="172"/>
      <c r="C32" s="188">
        <f ca="1">SUMIF('2026_Obwody wtórne i pierwotne'!$B$201:$B$231,A32,'2026_Obwody wtórne i pierwotne'!$C$201:$C$231)</f>
        <v>0</v>
      </c>
      <c r="D32" s="168">
        <f>SUMIF('2026_Rozdzielnie'!$B$201:$B$231,A32,'2026_Rozdzielnie'!$C$201:$C$231)</f>
        <v>0</v>
      </c>
      <c r="E32" s="168">
        <f ca="1">SUMIF('2027_Obwody wtórne i pierwotne'!$B$201:$B$231,A32,'2027_Obwody wtórne i pierwotne'!$C$201:$C$231)</f>
        <v>0</v>
      </c>
      <c r="F32" s="168">
        <f>SUMIF('2027_Rozdzielnie'!$B$201:$B$231,A32,'2027_Rozdzielnie'!$C$201:$C$231)</f>
        <v>0</v>
      </c>
      <c r="G32" s="168">
        <f ca="1">SUMIF('2028_Obwody wtórne i pierwotne'!$B$201:$B$231,A32,'2028_Obwody wtórne i pierwotne'!$C$201:$C$231)</f>
        <v>0</v>
      </c>
      <c r="H32" s="168">
        <f>SUMIF('2028_Rozdzielnie'!$B$201:$B$231,A32,'2028_Rozdzielnie'!$C$201:$C$231)</f>
        <v>0</v>
      </c>
      <c r="I32" s="168">
        <f ca="1">SUMIF('2029_Obwody wtórne i pierwotne'!$B$201:$B$231,A32,'2029_Obwody wtórne i pierwotne'!$C$201:$C$231)</f>
        <v>0</v>
      </c>
      <c r="J32" s="189">
        <f>SUMIF('2029_Rozdzielnie'!$B$201:$B$231,A32,'2029_Rozdzielnie'!$C$201:$C$231)</f>
        <v>0</v>
      </c>
      <c r="K32" s="186">
        <f t="shared" ca="1" si="0"/>
        <v>0</v>
      </c>
      <c r="L32" s="171">
        <v>1</v>
      </c>
      <c r="M32" s="170">
        <f t="shared" ca="1" si="1"/>
        <v>1</v>
      </c>
      <c r="N32" s="225"/>
      <c r="O32" s="223"/>
      <c r="P32" s="221"/>
    </row>
    <row r="33" spans="1:16" x14ac:dyDescent="0.25">
      <c r="A33" s="166" t="s">
        <v>620</v>
      </c>
      <c r="B33" s="172"/>
      <c r="C33" s="188">
        <f ca="1">SUMIF('2026_Obwody wtórne i pierwotne'!$B$201:$B$231,A33,'2026_Obwody wtórne i pierwotne'!$C$201:$C$231)</f>
        <v>0</v>
      </c>
      <c r="D33" s="168">
        <f>SUMIF('2026_Rozdzielnie'!$B$201:$B$231,A33,'2026_Rozdzielnie'!$C$201:$C$231)</f>
        <v>0</v>
      </c>
      <c r="E33" s="168">
        <f ca="1">SUMIF('2027_Obwody wtórne i pierwotne'!$B$201:$B$231,A33,'2027_Obwody wtórne i pierwotne'!$C$201:$C$231)</f>
        <v>0</v>
      </c>
      <c r="F33" s="168">
        <f>SUMIF('2027_Rozdzielnie'!$B$201:$B$231,A33,'2027_Rozdzielnie'!$C$201:$C$231)</f>
        <v>0</v>
      </c>
      <c r="G33" s="168">
        <f ca="1">SUMIF('2028_Obwody wtórne i pierwotne'!$B$201:$B$231,A33,'2028_Obwody wtórne i pierwotne'!$C$201:$C$231)</f>
        <v>0</v>
      </c>
      <c r="H33" s="168">
        <f>SUMIF('2028_Rozdzielnie'!$B$201:$B$231,A33,'2028_Rozdzielnie'!$C$201:$C$231)</f>
        <v>0</v>
      </c>
      <c r="I33" s="168">
        <f ca="1">SUMIF('2029_Obwody wtórne i pierwotne'!$B$201:$B$231,A33,'2029_Obwody wtórne i pierwotne'!$C$201:$C$231)</f>
        <v>0</v>
      </c>
      <c r="J33" s="189">
        <f>SUMIF('2029_Rozdzielnie'!$B$201:$B$231,A33,'2029_Rozdzielnie'!$C$201:$C$231)</f>
        <v>0</v>
      </c>
      <c r="K33" s="186">
        <f t="shared" ca="1" si="0"/>
        <v>0</v>
      </c>
      <c r="L33" s="171">
        <v>1</v>
      </c>
      <c r="M33" s="170">
        <f t="shared" ca="1" si="1"/>
        <v>1</v>
      </c>
      <c r="N33" s="225"/>
      <c r="O33" s="223"/>
      <c r="P33" s="221"/>
    </row>
    <row r="34" spans="1:16" ht="15.75" thickBot="1" x14ac:dyDescent="0.3">
      <c r="A34" s="166" t="s">
        <v>621</v>
      </c>
      <c r="B34" s="172"/>
      <c r="C34" s="188">
        <f ca="1">SUMIF('2026_Obwody wtórne i pierwotne'!$B$201:$B$231,A34,'2026_Obwody wtórne i pierwotne'!$C$201:$C$231)</f>
        <v>0</v>
      </c>
      <c r="D34" s="168">
        <f>SUMIF('2026_Rozdzielnie'!$B$201:$B$231,A34,'2026_Rozdzielnie'!$C$201:$C$231)</f>
        <v>0</v>
      </c>
      <c r="E34" s="168">
        <f ca="1">SUMIF('2027_Obwody wtórne i pierwotne'!$B$201:$B$231,A34,'2027_Obwody wtórne i pierwotne'!$C$201:$C$231)</f>
        <v>0</v>
      </c>
      <c r="F34" s="168">
        <f>SUMIF('2027_Rozdzielnie'!$B$201:$B$231,A34,'2027_Rozdzielnie'!$C$201:$C$231)</f>
        <v>0</v>
      </c>
      <c r="G34" s="168">
        <f ca="1">SUMIF('2028_Obwody wtórne i pierwotne'!$B$201:$B$231,A34,'2028_Obwody wtórne i pierwotne'!$C$201:$C$231)</f>
        <v>0</v>
      </c>
      <c r="H34" s="168">
        <f>SUMIF('2028_Rozdzielnie'!$B$201:$B$231,A34,'2028_Rozdzielnie'!$C$201:$C$231)</f>
        <v>0</v>
      </c>
      <c r="I34" s="168">
        <f ca="1">SUMIF('2029_Obwody wtórne i pierwotne'!$B$201:$B$231,A34,'2029_Obwody wtórne i pierwotne'!$C$201:$C$231)</f>
        <v>0</v>
      </c>
      <c r="J34" s="189">
        <f>SUMIF('2029_Rozdzielnie'!$B$201:$B$231,A34,'2029_Rozdzielnie'!$C$201:$C$231)</f>
        <v>0</v>
      </c>
      <c r="K34" s="186">
        <f t="shared" ca="1" si="0"/>
        <v>0</v>
      </c>
      <c r="L34" s="173">
        <v>1</v>
      </c>
      <c r="M34" s="170">
        <f t="shared" ca="1" si="1"/>
        <v>1</v>
      </c>
      <c r="N34" s="226"/>
      <c r="O34" s="224"/>
      <c r="P34" s="222"/>
    </row>
    <row r="35" spans="1:16" ht="30" x14ac:dyDescent="0.25">
      <c r="A35" s="174"/>
      <c r="B35" s="174"/>
      <c r="C35" s="175"/>
      <c r="D35" s="175"/>
      <c r="E35" s="175"/>
      <c r="F35" s="175"/>
      <c r="G35" s="175"/>
      <c r="H35" s="175"/>
      <c r="I35" s="175"/>
      <c r="J35" s="175"/>
      <c r="K35" s="175" t="s">
        <v>454</v>
      </c>
      <c r="L35" s="98" t="s">
        <v>512</v>
      </c>
      <c r="M35" s="98" t="s">
        <v>513</v>
      </c>
      <c r="N35" s="98" t="s">
        <v>454</v>
      </c>
      <c r="O35" s="98" t="s">
        <v>511</v>
      </c>
      <c r="P35" s="176"/>
    </row>
    <row r="36" spans="1:16" x14ac:dyDescent="0.25">
      <c r="A36" s="177"/>
      <c r="B36" s="177"/>
      <c r="C36" s="178">
        <f ca="1">SUM(C4:C34)</f>
        <v>0</v>
      </c>
      <c r="D36" s="178">
        <f t="shared" ref="D36:J36" si="2">SUM(D4:D34)</f>
        <v>0</v>
      </c>
      <c r="E36" s="178">
        <f t="shared" ca="1" si="2"/>
        <v>0</v>
      </c>
      <c r="F36" s="178">
        <f t="shared" si="2"/>
        <v>0</v>
      </c>
      <c r="G36" s="178">
        <f t="shared" ca="1" si="2"/>
        <v>0</v>
      </c>
      <c r="H36" s="178">
        <f t="shared" si="2"/>
        <v>0</v>
      </c>
      <c r="I36" s="178">
        <f t="shared" ca="1" si="2"/>
        <v>0</v>
      </c>
      <c r="J36" s="178">
        <f t="shared" si="2"/>
        <v>0</v>
      </c>
      <c r="K36" s="178">
        <f ca="1">SUM(K4:K34)</f>
        <v>0</v>
      </c>
      <c r="L36" s="178">
        <f>SUM(L4:L8)</f>
        <v>5</v>
      </c>
      <c r="M36" s="178">
        <f ca="1">SUM(M4:M8)</f>
        <v>5</v>
      </c>
      <c r="N36" s="107"/>
      <c r="O36" s="107"/>
      <c r="P36" s="177"/>
    </row>
    <row r="39" spans="1:16" ht="15.75" thickBot="1" x14ac:dyDescent="0.3"/>
    <row r="40" spans="1:16" ht="30.75" thickBot="1" x14ac:dyDescent="0.3">
      <c r="A40" s="227" t="s">
        <v>626</v>
      </c>
      <c r="B40" s="228"/>
      <c r="C40" s="228"/>
      <c r="D40" s="228"/>
      <c r="E40" s="228"/>
      <c r="F40" s="228"/>
      <c r="G40" s="205" t="s">
        <v>628</v>
      </c>
      <c r="H40" s="206" t="b">
        <f ca="1">F73=A2</f>
        <v>1</v>
      </c>
    </row>
    <row r="41" spans="1:16" ht="30.75" customHeight="1" thickBot="1" x14ac:dyDescent="0.3">
      <c r="A41" s="202"/>
      <c r="B41" s="201">
        <v>2026</v>
      </c>
      <c r="C41" s="199">
        <v>2027</v>
      </c>
      <c r="D41" s="199">
        <v>2028</v>
      </c>
      <c r="E41" s="200">
        <v>2029</v>
      </c>
      <c r="F41" s="197" t="s">
        <v>627</v>
      </c>
      <c r="G41" s="229" t="s">
        <v>629</v>
      </c>
      <c r="H41" s="230"/>
    </row>
    <row r="42" spans="1:16" x14ac:dyDescent="0.25">
      <c r="A42" s="203" t="s">
        <v>595</v>
      </c>
      <c r="B42" s="208">
        <f ca="1">C4+D4</f>
        <v>0</v>
      </c>
      <c r="C42" s="209">
        <f ca="1">E4+F4</f>
        <v>0</v>
      </c>
      <c r="D42" s="209">
        <f ca="1">G4+H4</f>
        <v>0</v>
      </c>
      <c r="E42" s="209">
        <f ca="1">I4+J4</f>
        <v>0</v>
      </c>
      <c r="F42" s="210">
        <f ca="1">SUM(B42:E42)</f>
        <v>0</v>
      </c>
      <c r="G42" s="231" t="b">
        <f ca="1">(SUM(B42:E42))=K4</f>
        <v>1</v>
      </c>
      <c r="H42" s="232"/>
    </row>
    <row r="43" spans="1:16" x14ac:dyDescent="0.25">
      <c r="A43" s="203" t="s">
        <v>596</v>
      </c>
      <c r="B43" s="208">
        <f t="shared" ref="B43:B72" ca="1" si="3">C5+D5</f>
        <v>0</v>
      </c>
      <c r="C43" s="209">
        <f t="shared" ref="C43:C72" ca="1" si="4">E5+F5</f>
        <v>0</v>
      </c>
      <c r="D43" s="209">
        <f t="shared" ref="D43:D72" ca="1" si="5">G5+H5</f>
        <v>0</v>
      </c>
      <c r="E43" s="209">
        <f t="shared" ref="E43:E72" ca="1" si="6">I5+J5</f>
        <v>0</v>
      </c>
      <c r="F43" s="211">
        <f t="shared" ref="F43:F72" ca="1" si="7">SUM(B43:E43)</f>
        <v>0</v>
      </c>
      <c r="G43" s="231" t="b">
        <f t="shared" ref="G43:G72" ca="1" si="8">(SUM(B43:E43))=K5</f>
        <v>1</v>
      </c>
      <c r="H43" s="232"/>
    </row>
    <row r="44" spans="1:16" x14ac:dyDescent="0.25">
      <c r="A44" s="203" t="s">
        <v>597</v>
      </c>
      <c r="B44" s="208">
        <f t="shared" ca="1" si="3"/>
        <v>0</v>
      </c>
      <c r="C44" s="209">
        <f t="shared" ca="1" si="4"/>
        <v>0</v>
      </c>
      <c r="D44" s="209">
        <f t="shared" ca="1" si="5"/>
        <v>0</v>
      </c>
      <c r="E44" s="209">
        <f t="shared" ca="1" si="6"/>
        <v>0</v>
      </c>
      <c r="F44" s="211">
        <f t="shared" ca="1" si="7"/>
        <v>0</v>
      </c>
      <c r="G44" s="231" t="b">
        <f t="shared" ca="1" si="8"/>
        <v>1</v>
      </c>
      <c r="H44" s="232"/>
    </row>
    <row r="45" spans="1:16" x14ac:dyDescent="0.25">
      <c r="A45" s="203" t="s">
        <v>598</v>
      </c>
      <c r="B45" s="208">
        <f t="shared" ca="1" si="3"/>
        <v>0</v>
      </c>
      <c r="C45" s="209">
        <f t="shared" ca="1" si="4"/>
        <v>0</v>
      </c>
      <c r="D45" s="209">
        <f t="shared" ca="1" si="5"/>
        <v>0</v>
      </c>
      <c r="E45" s="209">
        <f t="shared" ca="1" si="6"/>
        <v>0</v>
      </c>
      <c r="F45" s="211">
        <f t="shared" ca="1" si="7"/>
        <v>0</v>
      </c>
      <c r="G45" s="231" t="b">
        <f t="shared" ca="1" si="8"/>
        <v>1</v>
      </c>
      <c r="H45" s="232"/>
    </row>
    <row r="46" spans="1:16" x14ac:dyDescent="0.25">
      <c r="A46" s="203" t="s">
        <v>599</v>
      </c>
      <c r="B46" s="208">
        <f t="shared" ca="1" si="3"/>
        <v>0</v>
      </c>
      <c r="C46" s="209">
        <f t="shared" ca="1" si="4"/>
        <v>0</v>
      </c>
      <c r="D46" s="209">
        <f t="shared" ca="1" si="5"/>
        <v>0</v>
      </c>
      <c r="E46" s="209">
        <f t="shared" ca="1" si="6"/>
        <v>0</v>
      </c>
      <c r="F46" s="211">
        <f t="shared" ca="1" si="7"/>
        <v>0</v>
      </c>
      <c r="G46" s="231" t="b">
        <f t="shared" ca="1" si="8"/>
        <v>1</v>
      </c>
      <c r="H46" s="232"/>
    </row>
    <row r="47" spans="1:16" x14ac:dyDescent="0.25">
      <c r="A47" s="203" t="s">
        <v>600</v>
      </c>
      <c r="B47" s="208">
        <f t="shared" ca="1" si="3"/>
        <v>0</v>
      </c>
      <c r="C47" s="209">
        <f t="shared" ca="1" si="4"/>
        <v>0</v>
      </c>
      <c r="D47" s="209">
        <f t="shared" ca="1" si="5"/>
        <v>0</v>
      </c>
      <c r="E47" s="209">
        <f t="shared" ca="1" si="6"/>
        <v>0</v>
      </c>
      <c r="F47" s="211">
        <f t="shared" ca="1" si="7"/>
        <v>0</v>
      </c>
      <c r="G47" s="231" t="b">
        <f t="shared" ca="1" si="8"/>
        <v>1</v>
      </c>
      <c r="H47" s="232"/>
    </row>
    <row r="48" spans="1:16" x14ac:dyDescent="0.25">
      <c r="A48" s="203" t="s">
        <v>601</v>
      </c>
      <c r="B48" s="208">
        <f t="shared" ca="1" si="3"/>
        <v>0</v>
      </c>
      <c r="C48" s="209">
        <f t="shared" ca="1" si="4"/>
        <v>0</v>
      </c>
      <c r="D48" s="209">
        <f t="shared" ca="1" si="5"/>
        <v>0</v>
      </c>
      <c r="E48" s="209">
        <f t="shared" ca="1" si="6"/>
        <v>0</v>
      </c>
      <c r="F48" s="211">
        <f t="shared" ca="1" si="7"/>
        <v>0</v>
      </c>
      <c r="G48" s="231" t="b">
        <f t="shared" ca="1" si="8"/>
        <v>1</v>
      </c>
      <c r="H48" s="232"/>
    </row>
    <row r="49" spans="1:8" x14ac:dyDescent="0.25">
      <c r="A49" s="203" t="s">
        <v>602</v>
      </c>
      <c r="B49" s="208">
        <f t="shared" ca="1" si="3"/>
        <v>0</v>
      </c>
      <c r="C49" s="209">
        <f t="shared" ca="1" si="4"/>
        <v>0</v>
      </c>
      <c r="D49" s="209">
        <f t="shared" ca="1" si="5"/>
        <v>0</v>
      </c>
      <c r="E49" s="209">
        <f t="shared" ca="1" si="6"/>
        <v>0</v>
      </c>
      <c r="F49" s="211">
        <f t="shared" ca="1" si="7"/>
        <v>0</v>
      </c>
      <c r="G49" s="231" t="b">
        <f t="shared" ca="1" si="8"/>
        <v>1</v>
      </c>
      <c r="H49" s="232"/>
    </row>
    <row r="50" spans="1:8" x14ac:dyDescent="0.25">
      <c r="A50" s="203" t="s">
        <v>603</v>
      </c>
      <c r="B50" s="208">
        <f t="shared" ca="1" si="3"/>
        <v>0</v>
      </c>
      <c r="C50" s="209">
        <f t="shared" ca="1" si="4"/>
        <v>0</v>
      </c>
      <c r="D50" s="209">
        <f t="shared" ca="1" si="5"/>
        <v>0</v>
      </c>
      <c r="E50" s="209">
        <f t="shared" ca="1" si="6"/>
        <v>0</v>
      </c>
      <c r="F50" s="211">
        <f t="shared" ca="1" si="7"/>
        <v>0</v>
      </c>
      <c r="G50" s="231" t="b">
        <f t="shared" ca="1" si="8"/>
        <v>1</v>
      </c>
      <c r="H50" s="232"/>
    </row>
    <row r="51" spans="1:8" x14ac:dyDescent="0.25">
      <c r="A51" s="203" t="s">
        <v>604</v>
      </c>
      <c r="B51" s="208">
        <f t="shared" ca="1" si="3"/>
        <v>0</v>
      </c>
      <c r="C51" s="209">
        <f t="shared" ca="1" si="4"/>
        <v>0</v>
      </c>
      <c r="D51" s="209">
        <f t="shared" ca="1" si="5"/>
        <v>0</v>
      </c>
      <c r="E51" s="209">
        <f t="shared" ca="1" si="6"/>
        <v>0</v>
      </c>
      <c r="F51" s="211">
        <f t="shared" ca="1" si="7"/>
        <v>0</v>
      </c>
      <c r="G51" s="231" t="b">
        <f t="shared" ca="1" si="8"/>
        <v>1</v>
      </c>
      <c r="H51" s="232"/>
    </row>
    <row r="52" spans="1:8" x14ac:dyDescent="0.25">
      <c r="A52" s="203" t="s">
        <v>605</v>
      </c>
      <c r="B52" s="208">
        <f t="shared" ca="1" si="3"/>
        <v>0</v>
      </c>
      <c r="C52" s="209">
        <f t="shared" ca="1" si="4"/>
        <v>0</v>
      </c>
      <c r="D52" s="209">
        <f t="shared" ca="1" si="5"/>
        <v>0</v>
      </c>
      <c r="E52" s="209">
        <f t="shared" ca="1" si="6"/>
        <v>0</v>
      </c>
      <c r="F52" s="211">
        <f t="shared" ca="1" si="7"/>
        <v>0</v>
      </c>
      <c r="G52" s="231" t="b">
        <f t="shared" ca="1" si="8"/>
        <v>1</v>
      </c>
      <c r="H52" s="232"/>
    </row>
    <row r="53" spans="1:8" x14ac:dyDescent="0.25">
      <c r="A53" s="203" t="s">
        <v>606</v>
      </c>
      <c r="B53" s="208">
        <f t="shared" ca="1" si="3"/>
        <v>0</v>
      </c>
      <c r="C53" s="209">
        <f t="shared" ca="1" si="4"/>
        <v>0</v>
      </c>
      <c r="D53" s="209">
        <f t="shared" ca="1" si="5"/>
        <v>0</v>
      </c>
      <c r="E53" s="209">
        <f t="shared" ca="1" si="6"/>
        <v>0</v>
      </c>
      <c r="F53" s="211">
        <f t="shared" ca="1" si="7"/>
        <v>0</v>
      </c>
      <c r="G53" s="231" t="b">
        <f t="shared" ca="1" si="8"/>
        <v>1</v>
      </c>
      <c r="H53" s="232"/>
    </row>
    <row r="54" spans="1:8" x14ac:dyDescent="0.25">
      <c r="A54" s="203" t="s">
        <v>607</v>
      </c>
      <c r="B54" s="208">
        <f t="shared" ca="1" si="3"/>
        <v>0</v>
      </c>
      <c r="C54" s="209">
        <f t="shared" ca="1" si="4"/>
        <v>0</v>
      </c>
      <c r="D54" s="209">
        <f t="shared" ca="1" si="5"/>
        <v>0</v>
      </c>
      <c r="E54" s="209">
        <f t="shared" ca="1" si="6"/>
        <v>0</v>
      </c>
      <c r="F54" s="211">
        <f t="shared" ca="1" si="7"/>
        <v>0</v>
      </c>
      <c r="G54" s="231" t="b">
        <f t="shared" ca="1" si="8"/>
        <v>1</v>
      </c>
      <c r="H54" s="232"/>
    </row>
    <row r="55" spans="1:8" x14ac:dyDescent="0.25">
      <c r="A55" s="203" t="s">
        <v>608</v>
      </c>
      <c r="B55" s="208">
        <f t="shared" ca="1" si="3"/>
        <v>0</v>
      </c>
      <c r="C55" s="209">
        <f t="shared" ca="1" si="4"/>
        <v>0</v>
      </c>
      <c r="D55" s="209">
        <f t="shared" ca="1" si="5"/>
        <v>0</v>
      </c>
      <c r="E55" s="209">
        <f t="shared" ca="1" si="6"/>
        <v>0</v>
      </c>
      <c r="F55" s="211">
        <f t="shared" ca="1" si="7"/>
        <v>0</v>
      </c>
      <c r="G55" s="231" t="b">
        <f t="shared" ca="1" si="8"/>
        <v>1</v>
      </c>
      <c r="H55" s="232"/>
    </row>
    <row r="56" spans="1:8" x14ac:dyDescent="0.25">
      <c r="A56" s="203" t="s">
        <v>609</v>
      </c>
      <c r="B56" s="208">
        <f t="shared" ca="1" si="3"/>
        <v>0</v>
      </c>
      <c r="C56" s="209">
        <f t="shared" ca="1" si="4"/>
        <v>0</v>
      </c>
      <c r="D56" s="209">
        <f t="shared" ca="1" si="5"/>
        <v>0</v>
      </c>
      <c r="E56" s="209">
        <f t="shared" ca="1" si="6"/>
        <v>0</v>
      </c>
      <c r="F56" s="211">
        <f t="shared" ca="1" si="7"/>
        <v>0</v>
      </c>
      <c r="G56" s="231" t="b">
        <f t="shared" ca="1" si="8"/>
        <v>1</v>
      </c>
      <c r="H56" s="232"/>
    </row>
    <row r="57" spans="1:8" x14ac:dyDescent="0.25">
      <c r="A57" s="203" t="s">
        <v>610</v>
      </c>
      <c r="B57" s="208">
        <f t="shared" ca="1" si="3"/>
        <v>0</v>
      </c>
      <c r="C57" s="209">
        <f t="shared" ca="1" si="4"/>
        <v>0</v>
      </c>
      <c r="D57" s="209">
        <f t="shared" ca="1" si="5"/>
        <v>0</v>
      </c>
      <c r="E57" s="209">
        <f t="shared" ca="1" si="6"/>
        <v>0</v>
      </c>
      <c r="F57" s="211">
        <f t="shared" ca="1" si="7"/>
        <v>0</v>
      </c>
      <c r="G57" s="231" t="b">
        <f t="shared" ca="1" si="8"/>
        <v>1</v>
      </c>
      <c r="H57" s="232"/>
    </row>
    <row r="58" spans="1:8" x14ac:dyDescent="0.25">
      <c r="A58" s="203" t="s">
        <v>611</v>
      </c>
      <c r="B58" s="208">
        <f t="shared" ca="1" si="3"/>
        <v>0</v>
      </c>
      <c r="C58" s="209">
        <f t="shared" ca="1" si="4"/>
        <v>0</v>
      </c>
      <c r="D58" s="209">
        <f t="shared" ca="1" si="5"/>
        <v>0</v>
      </c>
      <c r="E58" s="209">
        <f t="shared" ca="1" si="6"/>
        <v>0</v>
      </c>
      <c r="F58" s="211">
        <f t="shared" ca="1" si="7"/>
        <v>0</v>
      </c>
      <c r="G58" s="231" t="b">
        <f t="shared" ca="1" si="8"/>
        <v>1</v>
      </c>
      <c r="H58" s="232"/>
    </row>
    <row r="59" spans="1:8" x14ac:dyDescent="0.25">
      <c r="A59" s="203" t="s">
        <v>612</v>
      </c>
      <c r="B59" s="208">
        <f t="shared" ca="1" si="3"/>
        <v>0</v>
      </c>
      <c r="C59" s="209">
        <f t="shared" ca="1" si="4"/>
        <v>0</v>
      </c>
      <c r="D59" s="209">
        <f t="shared" ca="1" si="5"/>
        <v>0</v>
      </c>
      <c r="E59" s="209">
        <f t="shared" ca="1" si="6"/>
        <v>0</v>
      </c>
      <c r="F59" s="211">
        <f t="shared" ca="1" si="7"/>
        <v>0</v>
      </c>
      <c r="G59" s="231" t="b">
        <f t="shared" ca="1" si="8"/>
        <v>1</v>
      </c>
      <c r="H59" s="232"/>
    </row>
    <row r="60" spans="1:8" x14ac:dyDescent="0.25">
      <c r="A60" s="203" t="s">
        <v>613</v>
      </c>
      <c r="B60" s="208">
        <f t="shared" ca="1" si="3"/>
        <v>0</v>
      </c>
      <c r="C60" s="209">
        <f t="shared" ca="1" si="4"/>
        <v>0</v>
      </c>
      <c r="D60" s="209">
        <f t="shared" ca="1" si="5"/>
        <v>0</v>
      </c>
      <c r="E60" s="209">
        <f t="shared" ca="1" si="6"/>
        <v>0</v>
      </c>
      <c r="F60" s="211">
        <f t="shared" ca="1" si="7"/>
        <v>0</v>
      </c>
      <c r="G60" s="231" t="b">
        <f t="shared" ca="1" si="8"/>
        <v>1</v>
      </c>
      <c r="H60" s="232"/>
    </row>
    <row r="61" spans="1:8" x14ac:dyDescent="0.25">
      <c r="A61" s="203" t="s">
        <v>36</v>
      </c>
      <c r="B61" s="208">
        <f t="shared" ca="1" si="3"/>
        <v>0</v>
      </c>
      <c r="C61" s="209">
        <f t="shared" ca="1" si="4"/>
        <v>0</v>
      </c>
      <c r="D61" s="209">
        <f t="shared" ca="1" si="5"/>
        <v>0</v>
      </c>
      <c r="E61" s="209">
        <f t="shared" ca="1" si="6"/>
        <v>0</v>
      </c>
      <c r="F61" s="211">
        <f t="shared" ca="1" si="7"/>
        <v>0</v>
      </c>
      <c r="G61" s="231" t="b">
        <f t="shared" ca="1" si="8"/>
        <v>1</v>
      </c>
      <c r="H61" s="232"/>
    </row>
    <row r="62" spans="1:8" x14ac:dyDescent="0.25">
      <c r="A62" s="203" t="s">
        <v>25</v>
      </c>
      <c r="B62" s="208">
        <f t="shared" ca="1" si="3"/>
        <v>0</v>
      </c>
      <c r="C62" s="209">
        <f t="shared" ca="1" si="4"/>
        <v>0</v>
      </c>
      <c r="D62" s="209">
        <f t="shared" ca="1" si="5"/>
        <v>0</v>
      </c>
      <c r="E62" s="209">
        <f t="shared" ca="1" si="6"/>
        <v>0</v>
      </c>
      <c r="F62" s="211">
        <f t="shared" ca="1" si="7"/>
        <v>0</v>
      </c>
      <c r="G62" s="231" t="b">
        <f t="shared" ca="1" si="8"/>
        <v>1</v>
      </c>
      <c r="H62" s="232"/>
    </row>
    <row r="63" spans="1:8" x14ac:dyDescent="0.25">
      <c r="A63" s="203" t="s">
        <v>614</v>
      </c>
      <c r="B63" s="208">
        <f t="shared" ca="1" si="3"/>
        <v>0</v>
      </c>
      <c r="C63" s="209">
        <f t="shared" ca="1" si="4"/>
        <v>0</v>
      </c>
      <c r="D63" s="209">
        <f t="shared" ca="1" si="5"/>
        <v>0</v>
      </c>
      <c r="E63" s="209">
        <f t="shared" ca="1" si="6"/>
        <v>0</v>
      </c>
      <c r="F63" s="211">
        <f t="shared" ca="1" si="7"/>
        <v>0</v>
      </c>
      <c r="G63" s="231" t="b">
        <f t="shared" ca="1" si="8"/>
        <v>1</v>
      </c>
      <c r="H63" s="232"/>
    </row>
    <row r="64" spans="1:8" x14ac:dyDescent="0.25">
      <c r="A64" s="203" t="s">
        <v>51</v>
      </c>
      <c r="B64" s="208">
        <f t="shared" ca="1" si="3"/>
        <v>0</v>
      </c>
      <c r="C64" s="209">
        <f t="shared" ca="1" si="4"/>
        <v>0</v>
      </c>
      <c r="D64" s="209">
        <f t="shared" ca="1" si="5"/>
        <v>0</v>
      </c>
      <c r="E64" s="209">
        <f t="shared" ca="1" si="6"/>
        <v>0</v>
      </c>
      <c r="F64" s="211">
        <f t="shared" ca="1" si="7"/>
        <v>0</v>
      </c>
      <c r="G64" s="231" t="b">
        <f t="shared" ca="1" si="8"/>
        <v>1</v>
      </c>
      <c r="H64" s="232"/>
    </row>
    <row r="65" spans="1:8" x14ac:dyDescent="0.25">
      <c r="A65" s="203" t="s">
        <v>615</v>
      </c>
      <c r="B65" s="208">
        <f t="shared" ca="1" si="3"/>
        <v>0</v>
      </c>
      <c r="C65" s="209">
        <f t="shared" ca="1" si="4"/>
        <v>0</v>
      </c>
      <c r="D65" s="209">
        <f t="shared" ca="1" si="5"/>
        <v>0</v>
      </c>
      <c r="E65" s="209">
        <f t="shared" ca="1" si="6"/>
        <v>0</v>
      </c>
      <c r="F65" s="211">
        <f t="shared" ca="1" si="7"/>
        <v>0</v>
      </c>
      <c r="G65" s="231" t="b">
        <f t="shared" ca="1" si="8"/>
        <v>1</v>
      </c>
      <c r="H65" s="232"/>
    </row>
    <row r="66" spans="1:8" x14ac:dyDescent="0.25">
      <c r="A66" s="203" t="s">
        <v>616</v>
      </c>
      <c r="B66" s="208">
        <f t="shared" ca="1" si="3"/>
        <v>0</v>
      </c>
      <c r="C66" s="209">
        <f t="shared" ca="1" si="4"/>
        <v>0</v>
      </c>
      <c r="D66" s="209">
        <f t="shared" ca="1" si="5"/>
        <v>0</v>
      </c>
      <c r="E66" s="209">
        <f t="shared" ca="1" si="6"/>
        <v>0</v>
      </c>
      <c r="F66" s="211">
        <f t="shared" ca="1" si="7"/>
        <v>0</v>
      </c>
      <c r="G66" s="231" t="b">
        <f t="shared" ca="1" si="8"/>
        <v>1</v>
      </c>
      <c r="H66" s="232"/>
    </row>
    <row r="67" spans="1:8" x14ac:dyDescent="0.25">
      <c r="A67" s="203" t="s">
        <v>617</v>
      </c>
      <c r="B67" s="208">
        <f t="shared" ca="1" si="3"/>
        <v>0</v>
      </c>
      <c r="C67" s="209">
        <f t="shared" ca="1" si="4"/>
        <v>0</v>
      </c>
      <c r="D67" s="209">
        <f t="shared" ca="1" si="5"/>
        <v>0</v>
      </c>
      <c r="E67" s="209">
        <f t="shared" ca="1" si="6"/>
        <v>0</v>
      </c>
      <c r="F67" s="211">
        <f t="shared" ca="1" si="7"/>
        <v>0</v>
      </c>
      <c r="G67" s="231" t="b">
        <f t="shared" ca="1" si="8"/>
        <v>1</v>
      </c>
      <c r="H67" s="232"/>
    </row>
    <row r="68" spans="1:8" x14ac:dyDescent="0.25">
      <c r="A68" s="203" t="s">
        <v>618</v>
      </c>
      <c r="B68" s="208">
        <f t="shared" ca="1" si="3"/>
        <v>0</v>
      </c>
      <c r="C68" s="209">
        <f t="shared" ca="1" si="4"/>
        <v>0</v>
      </c>
      <c r="D68" s="209">
        <f t="shared" ca="1" si="5"/>
        <v>0</v>
      </c>
      <c r="E68" s="209">
        <f t="shared" ca="1" si="6"/>
        <v>0</v>
      </c>
      <c r="F68" s="211">
        <f t="shared" ca="1" si="7"/>
        <v>0</v>
      </c>
      <c r="G68" s="231" t="b">
        <f t="shared" ca="1" si="8"/>
        <v>1</v>
      </c>
      <c r="H68" s="232"/>
    </row>
    <row r="69" spans="1:8" x14ac:dyDescent="0.25">
      <c r="A69" s="203" t="s">
        <v>619</v>
      </c>
      <c r="B69" s="208">
        <f t="shared" ca="1" si="3"/>
        <v>0</v>
      </c>
      <c r="C69" s="209">
        <f t="shared" ca="1" si="4"/>
        <v>0</v>
      </c>
      <c r="D69" s="209">
        <f t="shared" ca="1" si="5"/>
        <v>0</v>
      </c>
      <c r="E69" s="209">
        <f t="shared" ca="1" si="6"/>
        <v>0</v>
      </c>
      <c r="F69" s="211">
        <f t="shared" ca="1" si="7"/>
        <v>0</v>
      </c>
      <c r="G69" s="231" t="b">
        <f t="shared" ca="1" si="8"/>
        <v>1</v>
      </c>
      <c r="H69" s="232"/>
    </row>
    <row r="70" spans="1:8" x14ac:dyDescent="0.25">
      <c r="A70" s="203" t="s">
        <v>59</v>
      </c>
      <c r="B70" s="208">
        <f t="shared" ca="1" si="3"/>
        <v>0</v>
      </c>
      <c r="C70" s="209">
        <f t="shared" ca="1" si="4"/>
        <v>0</v>
      </c>
      <c r="D70" s="209">
        <f t="shared" ca="1" si="5"/>
        <v>0</v>
      </c>
      <c r="E70" s="209">
        <f t="shared" ca="1" si="6"/>
        <v>0</v>
      </c>
      <c r="F70" s="211">
        <f t="shared" ca="1" si="7"/>
        <v>0</v>
      </c>
      <c r="G70" s="231" t="b">
        <f t="shared" ca="1" si="8"/>
        <v>1</v>
      </c>
      <c r="H70" s="232"/>
    </row>
    <row r="71" spans="1:8" x14ac:dyDescent="0.25">
      <c r="A71" s="203" t="s">
        <v>620</v>
      </c>
      <c r="B71" s="208">
        <f t="shared" ca="1" si="3"/>
        <v>0</v>
      </c>
      <c r="C71" s="209">
        <f t="shared" ca="1" si="4"/>
        <v>0</v>
      </c>
      <c r="D71" s="209">
        <f t="shared" ca="1" si="5"/>
        <v>0</v>
      </c>
      <c r="E71" s="209">
        <f t="shared" ca="1" si="6"/>
        <v>0</v>
      </c>
      <c r="F71" s="211">
        <f t="shared" ca="1" si="7"/>
        <v>0</v>
      </c>
      <c r="G71" s="231" t="b">
        <f t="shared" ca="1" si="8"/>
        <v>1</v>
      </c>
      <c r="H71" s="232"/>
    </row>
    <row r="72" spans="1:8" ht="15.75" thickBot="1" x14ac:dyDescent="0.3">
      <c r="A72" s="204" t="s">
        <v>621</v>
      </c>
      <c r="B72" s="212">
        <f t="shared" ca="1" si="3"/>
        <v>0</v>
      </c>
      <c r="C72" s="213">
        <f t="shared" ca="1" si="4"/>
        <v>0</v>
      </c>
      <c r="D72" s="213">
        <f t="shared" ca="1" si="5"/>
        <v>0</v>
      </c>
      <c r="E72" s="213">
        <f t="shared" ca="1" si="6"/>
        <v>0</v>
      </c>
      <c r="F72" s="214">
        <f t="shared" ca="1" si="7"/>
        <v>0</v>
      </c>
      <c r="G72" s="233" t="b">
        <f t="shared" ca="1" si="8"/>
        <v>1</v>
      </c>
      <c r="H72" s="234"/>
    </row>
    <row r="73" spans="1:8" ht="15.75" thickBot="1" x14ac:dyDescent="0.3">
      <c r="E73" s="198" t="s">
        <v>627</v>
      </c>
      <c r="F73" s="207">
        <f ca="1">SUM(F42:F72)</f>
        <v>0</v>
      </c>
    </row>
    <row r="76" spans="1:8" ht="15.75" thickBot="1" x14ac:dyDescent="0.3"/>
    <row r="77" spans="1:8" ht="51.75" customHeight="1" thickBot="1" x14ac:dyDescent="0.3">
      <c r="A77" s="197" t="s">
        <v>631</v>
      </c>
      <c r="B77" s="216">
        <f>[2]Sheet1!$F$2</f>
        <v>1.05</v>
      </c>
    </row>
  </sheetData>
  <sheetProtection selectLockedCells="1" selectUnlockedCells="1"/>
  <sortState xmlns:xlrd2="http://schemas.microsoft.com/office/spreadsheetml/2017/richdata2" ref="A18:B27">
    <sortCondition ref="A18:A27"/>
  </sortState>
  <mergeCells count="36">
    <mergeCell ref="G72:H72"/>
    <mergeCell ref="G66:H66"/>
    <mergeCell ref="G67:H67"/>
    <mergeCell ref="G68:H68"/>
    <mergeCell ref="G69:H69"/>
    <mergeCell ref="G70:H70"/>
    <mergeCell ref="G62:H62"/>
    <mergeCell ref="G63:H63"/>
    <mergeCell ref="G64:H64"/>
    <mergeCell ref="G65:H65"/>
    <mergeCell ref="G71:H71"/>
    <mergeCell ref="G57:H57"/>
    <mergeCell ref="G58:H58"/>
    <mergeCell ref="G59:H59"/>
    <mergeCell ref="G60:H60"/>
    <mergeCell ref="G61:H61"/>
    <mergeCell ref="G52:H52"/>
    <mergeCell ref="G53:H53"/>
    <mergeCell ref="G54:H54"/>
    <mergeCell ref="G55:H55"/>
    <mergeCell ref="G56:H56"/>
    <mergeCell ref="G47:H47"/>
    <mergeCell ref="G48:H48"/>
    <mergeCell ref="G49:H49"/>
    <mergeCell ref="G50:H50"/>
    <mergeCell ref="G51:H51"/>
    <mergeCell ref="G42:H42"/>
    <mergeCell ref="G43:H43"/>
    <mergeCell ref="G44:H44"/>
    <mergeCell ref="G45:H45"/>
    <mergeCell ref="G46:H46"/>
    <mergeCell ref="P4:P34"/>
    <mergeCell ref="O4:O34"/>
    <mergeCell ref="N4:N34"/>
    <mergeCell ref="A40:F40"/>
    <mergeCell ref="G41:H41"/>
  </mergeCells>
  <pageMargins left="0.7" right="0.7" top="0.75" bottom="0.75" header="0.3" footer="0.3"/>
  <pageSetup paperSize="9" orientation="portrait" r:id="rId1"/>
  <headerFooter>
    <oddHeader>&amp;R&amp;"Calibri"&amp;10&amp;KFF8000 Chronione&amp;1#_x000D_</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B24"/>
  <sheetViews>
    <sheetView topLeftCell="C1" workbookViewId="0">
      <selection activeCell="J4" sqref="J4"/>
    </sheetView>
  </sheetViews>
  <sheetFormatPr defaultColWidth="9.140625" defaultRowHeight="12" x14ac:dyDescent="0.2"/>
  <cols>
    <col min="1" max="1" width="25.28515625" style="94" hidden="1" customWidth="1"/>
    <col min="2" max="2" width="34.140625" style="94" hidden="1" customWidth="1"/>
    <col min="3" max="6" width="9.140625" style="94" customWidth="1"/>
    <col min="7" max="16384" width="9.140625" style="94"/>
  </cols>
  <sheetData>
    <row r="1" spans="1:2" x14ac:dyDescent="0.2">
      <c r="A1" s="93" t="s">
        <v>45</v>
      </c>
      <c r="B1" s="93" t="s">
        <v>46</v>
      </c>
    </row>
    <row r="2" spans="1:2" x14ac:dyDescent="0.2">
      <c r="A2" s="93" t="s">
        <v>43</v>
      </c>
      <c r="B2" s="93" t="s">
        <v>44</v>
      </c>
    </row>
    <row r="3" spans="1:2" x14ac:dyDescent="0.2">
      <c r="A3" s="94" t="s">
        <v>21</v>
      </c>
      <c r="B3" s="95" t="s">
        <v>22</v>
      </c>
    </row>
    <row r="4" spans="1:2" x14ac:dyDescent="0.2">
      <c r="A4" s="94" t="s">
        <v>34</v>
      </c>
      <c r="B4" s="95" t="s">
        <v>35</v>
      </c>
    </row>
    <row r="5" spans="1:2" x14ac:dyDescent="0.2">
      <c r="A5" s="94" t="s">
        <v>23</v>
      </c>
      <c r="B5" s="95" t="s">
        <v>24</v>
      </c>
    </row>
    <row r="6" spans="1:2" x14ac:dyDescent="0.2">
      <c r="A6" s="94" t="s">
        <v>36</v>
      </c>
      <c r="B6" s="95" t="s">
        <v>506</v>
      </c>
    </row>
    <row r="7" spans="1:2" x14ac:dyDescent="0.2">
      <c r="A7" s="94" t="s">
        <v>25</v>
      </c>
      <c r="B7" s="95" t="s">
        <v>507</v>
      </c>
    </row>
    <row r="8" spans="1:2" x14ac:dyDescent="0.2">
      <c r="A8" s="96" t="s">
        <v>51</v>
      </c>
      <c r="B8" s="96" t="s">
        <v>52</v>
      </c>
    </row>
    <row r="9" spans="1:2" x14ac:dyDescent="0.2">
      <c r="A9" s="96" t="s">
        <v>53</v>
      </c>
      <c r="B9" s="96" t="s">
        <v>54</v>
      </c>
    </row>
    <row r="10" spans="1:2" x14ac:dyDescent="0.2">
      <c r="A10" s="96" t="s">
        <v>55</v>
      </c>
      <c r="B10" s="96" t="s">
        <v>56</v>
      </c>
    </row>
    <row r="11" spans="1:2" x14ac:dyDescent="0.2">
      <c r="A11" s="96" t="s">
        <v>57</v>
      </c>
      <c r="B11" s="96" t="s">
        <v>58</v>
      </c>
    </row>
    <row r="12" spans="1:2" x14ac:dyDescent="0.2">
      <c r="A12" s="96" t="s">
        <v>59</v>
      </c>
      <c r="B12" s="96" t="s">
        <v>455</v>
      </c>
    </row>
    <row r="13" spans="1:2" x14ac:dyDescent="0.2">
      <c r="A13" s="96" t="s">
        <v>32</v>
      </c>
      <c r="B13" s="96" t="s">
        <v>33</v>
      </c>
    </row>
    <row r="14" spans="1:2" x14ac:dyDescent="0.2">
      <c r="A14" s="94" t="s">
        <v>413</v>
      </c>
      <c r="B14" s="95" t="s">
        <v>508</v>
      </c>
    </row>
    <row r="15" spans="1:2" x14ac:dyDescent="0.2">
      <c r="A15" s="97" t="s">
        <v>429</v>
      </c>
      <c r="B15" s="97" t="s">
        <v>430</v>
      </c>
    </row>
    <row r="16" spans="1:2" x14ac:dyDescent="0.2">
      <c r="A16" s="97" t="s">
        <v>431</v>
      </c>
      <c r="B16" s="97" t="s">
        <v>432</v>
      </c>
    </row>
    <row r="17" spans="1:2" x14ac:dyDescent="0.2">
      <c r="A17" s="97" t="s">
        <v>433</v>
      </c>
      <c r="B17" s="97" t="s">
        <v>434</v>
      </c>
    </row>
    <row r="18" spans="1:2" x14ac:dyDescent="0.2">
      <c r="A18" s="97" t="s">
        <v>435</v>
      </c>
      <c r="B18" s="97" t="s">
        <v>436</v>
      </c>
    </row>
    <row r="19" spans="1:2" x14ac:dyDescent="0.2">
      <c r="A19" s="97" t="s">
        <v>437</v>
      </c>
      <c r="B19" s="97" t="s">
        <v>438</v>
      </c>
    </row>
    <row r="20" spans="1:2" x14ac:dyDescent="0.2">
      <c r="A20" s="97" t="s">
        <v>439</v>
      </c>
      <c r="B20" s="97" t="s">
        <v>440</v>
      </c>
    </row>
    <row r="21" spans="1:2" x14ac:dyDescent="0.2">
      <c r="A21" s="97" t="s">
        <v>441</v>
      </c>
      <c r="B21" s="97" t="s">
        <v>442</v>
      </c>
    </row>
    <row r="22" spans="1:2" x14ac:dyDescent="0.2">
      <c r="A22" s="97" t="s">
        <v>443</v>
      </c>
      <c r="B22" s="97" t="s">
        <v>444</v>
      </c>
    </row>
    <row r="23" spans="1:2" x14ac:dyDescent="0.2">
      <c r="A23" s="97" t="s">
        <v>445</v>
      </c>
      <c r="B23" s="97" t="s">
        <v>446</v>
      </c>
    </row>
    <row r="24" spans="1:2" x14ac:dyDescent="0.2">
      <c r="A24" s="97" t="s">
        <v>509</v>
      </c>
      <c r="B24" s="97" t="s">
        <v>510</v>
      </c>
    </row>
  </sheetData>
  <sheetProtection algorithmName="SHA-512" hashValue="o8GV9WVAbDXs1tEYV7ck1GU+zCPNiEbjt4l13dVG0sWhKGXwjkJbh5XlaTrnE/bguY7eP5V1wZslhmShvDDV7Q==" saltValue="LXr/QTDSmhEYShhlYSu6rg==" spinCount="100000" sheet="1" objects="1" scenarios="1" selectLockedCells="1" selectUnlockedCells="1"/>
  <pageMargins left="0.7" right="0.7" top="0.75" bottom="0.75" header="0.3" footer="0.3"/>
  <pageSetup paperSize="9" orientation="portrait" r:id="rId1"/>
  <headerFooter>
    <oddHeader>&amp;R&amp;"Calibri"&amp;10&amp;KFF8000 Chronione&amp;1#_x000D_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AR232"/>
  <sheetViews>
    <sheetView zoomScale="85" zoomScaleNormal="85" zoomScaleSheetLayoutView="115" workbookViewId="0">
      <pane ySplit="2" topLeftCell="A3" activePane="bottomLeft" state="frozen"/>
      <selection pane="bottomLeft" activeCell="Z7" sqref="A7:Z7"/>
    </sheetView>
  </sheetViews>
  <sheetFormatPr defaultColWidth="8.85546875" defaultRowHeight="11.25" x14ac:dyDescent="0.2"/>
  <cols>
    <col min="1" max="1" width="5.42578125" style="28" customWidth="1"/>
    <col min="2" max="2" width="29.85546875" style="79" hidden="1" customWidth="1"/>
    <col min="3" max="3" width="20.7109375" style="79" hidden="1" customWidth="1"/>
    <col min="4" max="4" width="15.85546875" style="79" customWidth="1"/>
    <col min="5" max="5" width="36" style="28" customWidth="1"/>
    <col min="6" max="6" width="18.140625" style="28" hidden="1" customWidth="1"/>
    <col min="7" max="7" width="31" style="81" customWidth="1"/>
    <col min="8" max="8" width="21.7109375" style="79" customWidth="1"/>
    <col min="9" max="9" width="20.85546875" style="79" hidden="1" customWidth="1"/>
    <col min="10" max="10" width="37.42578125" style="79" hidden="1" customWidth="1"/>
    <col min="11" max="14" width="15" style="79" hidden="1" customWidth="1"/>
    <col min="15" max="15" width="15.85546875" style="79" hidden="1" customWidth="1"/>
    <col min="16" max="16" width="22.28515625" style="79" hidden="1" customWidth="1"/>
    <col min="17" max="21" width="15.85546875" style="79" hidden="1" customWidth="1"/>
    <col min="22" max="22" width="6.28515625" style="79" customWidth="1"/>
    <col min="23" max="23" width="5.42578125" style="79" customWidth="1"/>
    <col min="24" max="24" width="13.7109375" style="82" customWidth="1"/>
    <col min="25" max="25" width="51.42578125" style="81" customWidth="1"/>
    <col min="26" max="26" width="42.42578125" style="81" customWidth="1"/>
    <col min="27" max="27" width="9.140625" style="83" customWidth="1"/>
    <col min="28" max="29" width="21.7109375" style="83" hidden="1" customWidth="1"/>
    <col min="30" max="30" width="24.28515625" style="82" hidden="1" customWidth="1"/>
    <col min="31" max="31" width="24" style="82" hidden="1" customWidth="1"/>
    <col min="32" max="38" width="15.42578125" style="82" hidden="1" customWidth="1"/>
    <col min="39" max="39" width="9.140625" style="83" customWidth="1"/>
    <col min="40" max="40" width="20.42578125" style="84" customWidth="1"/>
    <col min="41" max="41" width="16.28515625" style="84" customWidth="1"/>
    <col min="42" max="42" width="16.140625" style="82" customWidth="1"/>
    <col min="43" max="43" width="17.28515625" style="28" hidden="1" customWidth="1"/>
    <col min="44" max="16384" width="8.85546875" style="28"/>
  </cols>
  <sheetData>
    <row r="1" spans="1:44" x14ac:dyDescent="0.2">
      <c r="A1" s="78"/>
      <c r="C1" s="80"/>
    </row>
    <row r="2" spans="1:44" ht="33.75" x14ac:dyDescent="0.2">
      <c r="A2" s="1" t="s">
        <v>485</v>
      </c>
      <c r="B2" s="117" t="s">
        <v>18</v>
      </c>
      <c r="C2" s="117" t="s">
        <v>27</v>
      </c>
      <c r="D2" s="1" t="s">
        <v>18</v>
      </c>
      <c r="E2" s="1" t="s">
        <v>70</v>
      </c>
      <c r="F2" s="117" t="s">
        <v>486</v>
      </c>
      <c r="G2" s="1" t="s">
        <v>126</v>
      </c>
      <c r="H2" s="1" t="s">
        <v>359</v>
      </c>
      <c r="I2" s="142" t="s">
        <v>459</v>
      </c>
      <c r="J2" s="142" t="s">
        <v>480</v>
      </c>
      <c r="K2" s="151">
        <v>2019</v>
      </c>
      <c r="L2" s="151">
        <v>2020</v>
      </c>
      <c r="M2" s="151">
        <v>2021</v>
      </c>
      <c r="N2" s="151">
        <v>2022</v>
      </c>
      <c r="O2" s="151">
        <v>2023</v>
      </c>
      <c r="P2" s="151">
        <v>2024</v>
      </c>
      <c r="Q2" s="151">
        <v>2025</v>
      </c>
      <c r="R2" s="142">
        <v>2026</v>
      </c>
      <c r="S2" s="142">
        <v>2027</v>
      </c>
      <c r="T2" s="142">
        <v>2028</v>
      </c>
      <c r="U2" s="142">
        <v>2029</v>
      </c>
      <c r="V2" s="1" t="s">
        <v>2</v>
      </c>
      <c r="W2" s="1" t="s">
        <v>3</v>
      </c>
      <c r="X2" s="1" t="s">
        <v>424</v>
      </c>
      <c r="Y2" s="1" t="s">
        <v>4</v>
      </c>
      <c r="Z2" s="1" t="s">
        <v>5</v>
      </c>
      <c r="AA2" s="1" t="s">
        <v>1</v>
      </c>
      <c r="AB2" s="142" t="s">
        <v>464</v>
      </c>
      <c r="AC2" s="142" t="s">
        <v>480</v>
      </c>
      <c r="AD2" s="151">
        <v>2021</v>
      </c>
      <c r="AE2" s="151">
        <v>2022</v>
      </c>
      <c r="AF2" s="151">
        <v>2023</v>
      </c>
      <c r="AG2" s="151">
        <v>2024</v>
      </c>
      <c r="AH2" s="151">
        <v>2025</v>
      </c>
      <c r="AI2" s="142">
        <v>2026</v>
      </c>
      <c r="AJ2" s="142">
        <v>2027</v>
      </c>
      <c r="AK2" s="142">
        <v>2028</v>
      </c>
      <c r="AL2" s="142">
        <v>2029</v>
      </c>
      <c r="AM2" s="1" t="s">
        <v>6</v>
      </c>
      <c r="AN2" s="1" t="s">
        <v>423</v>
      </c>
      <c r="AO2" s="1" t="s">
        <v>401</v>
      </c>
      <c r="AP2" s="1" t="s">
        <v>425</v>
      </c>
      <c r="AQ2" s="85">
        <f>AP151</f>
        <v>0</v>
      </c>
    </row>
    <row r="3" spans="1:44" ht="180" x14ac:dyDescent="0.2">
      <c r="A3" s="8">
        <v>1</v>
      </c>
      <c r="B3" s="4" t="s">
        <v>26</v>
      </c>
      <c r="C3" s="196" t="s">
        <v>25</v>
      </c>
      <c r="D3" s="4" t="s">
        <v>81</v>
      </c>
      <c r="E3" s="6" t="s">
        <v>7</v>
      </c>
      <c r="F3" s="6" t="s">
        <v>487</v>
      </c>
      <c r="G3" s="129" t="s">
        <v>456</v>
      </c>
      <c r="H3" s="124" t="s">
        <v>560</v>
      </c>
      <c r="I3" s="125" t="s">
        <v>471</v>
      </c>
      <c r="J3" s="125" t="s">
        <v>472</v>
      </c>
      <c r="K3" s="125"/>
      <c r="L3" s="125"/>
      <c r="M3" s="125"/>
      <c r="N3" s="125"/>
      <c r="O3" s="125" t="s">
        <v>385</v>
      </c>
      <c r="P3" s="125"/>
      <c r="Q3" s="125" t="s">
        <v>385</v>
      </c>
      <c r="R3" s="125"/>
      <c r="S3" s="125"/>
      <c r="T3" s="125" t="s">
        <v>387</v>
      </c>
      <c r="U3" s="125"/>
      <c r="V3" s="124" t="s">
        <v>11</v>
      </c>
      <c r="W3" s="124">
        <v>1</v>
      </c>
      <c r="X3" s="29"/>
      <c r="Y3" s="156" t="s">
        <v>8</v>
      </c>
      <c r="Z3" s="30" t="s">
        <v>20</v>
      </c>
      <c r="AA3" s="124" t="s">
        <v>556</v>
      </c>
      <c r="AB3" s="124" t="s">
        <v>476</v>
      </c>
      <c r="AC3" s="124" t="s">
        <v>477</v>
      </c>
      <c r="AD3" s="131" t="s">
        <v>390</v>
      </c>
      <c r="AE3" s="131"/>
      <c r="AF3" s="131" t="s">
        <v>388</v>
      </c>
      <c r="AG3" s="131"/>
      <c r="AH3" s="131" t="s">
        <v>388</v>
      </c>
      <c r="AI3" s="131"/>
      <c r="AJ3" s="131" t="s">
        <v>388</v>
      </c>
      <c r="AK3" s="131"/>
      <c r="AL3" s="131" t="s">
        <v>388</v>
      </c>
      <c r="AM3" s="125">
        <v>1</v>
      </c>
      <c r="AN3" s="29"/>
      <c r="AO3" s="29" t="s">
        <v>402</v>
      </c>
      <c r="AP3" s="29"/>
      <c r="AR3" s="45"/>
    </row>
    <row r="4" spans="1:44" ht="78.75" x14ac:dyDescent="0.2">
      <c r="A4" s="8">
        <v>2</v>
      </c>
      <c r="B4" s="4" t="s">
        <v>26</v>
      </c>
      <c r="C4" s="196" t="s">
        <v>25</v>
      </c>
      <c r="D4" s="4" t="s">
        <v>81</v>
      </c>
      <c r="E4" s="3" t="s">
        <v>9</v>
      </c>
      <c r="F4" s="3" t="s">
        <v>488</v>
      </c>
      <c r="G4" s="156" t="s">
        <v>60</v>
      </c>
      <c r="H4" s="124" t="s">
        <v>548</v>
      </c>
      <c r="I4" s="125" t="s">
        <v>466</v>
      </c>
      <c r="J4" s="125" t="s">
        <v>474</v>
      </c>
      <c r="K4" s="125"/>
      <c r="L4" s="125"/>
      <c r="M4" s="125"/>
      <c r="N4" s="125"/>
      <c r="O4" s="125" t="s">
        <v>385</v>
      </c>
      <c r="P4" s="125"/>
      <c r="Q4" s="125" t="s">
        <v>385</v>
      </c>
      <c r="R4" s="125"/>
      <c r="S4" s="125" t="s">
        <v>385</v>
      </c>
      <c r="T4" s="125"/>
      <c r="U4" s="125" t="s">
        <v>385</v>
      </c>
      <c r="V4" s="124" t="s">
        <v>11</v>
      </c>
      <c r="W4" s="124">
        <v>1</v>
      </c>
      <c r="X4" s="29"/>
      <c r="Y4" s="129" t="s">
        <v>10</v>
      </c>
      <c r="Z4" s="129" t="s">
        <v>19</v>
      </c>
      <c r="AA4" s="124" t="s">
        <v>557</v>
      </c>
      <c r="AB4" s="124" t="s">
        <v>476</v>
      </c>
      <c r="AC4" s="124" t="s">
        <v>477</v>
      </c>
      <c r="AD4" s="131" t="s">
        <v>390</v>
      </c>
      <c r="AE4" s="131"/>
      <c r="AF4" s="131" t="s">
        <v>388</v>
      </c>
      <c r="AG4" s="131"/>
      <c r="AH4" s="131" t="s">
        <v>388</v>
      </c>
      <c r="AI4" s="131"/>
      <c r="AJ4" s="131" t="s">
        <v>388</v>
      </c>
      <c r="AK4" s="131"/>
      <c r="AL4" s="131" t="s">
        <v>388</v>
      </c>
      <c r="AM4" s="125">
        <v>1</v>
      </c>
      <c r="AN4" s="29"/>
      <c r="AO4" s="29" t="s">
        <v>402</v>
      </c>
      <c r="AP4" s="29"/>
      <c r="AR4" s="45"/>
    </row>
    <row r="5" spans="1:44" ht="44.25" customHeight="1" x14ac:dyDescent="0.2">
      <c r="A5" s="8">
        <v>3</v>
      </c>
      <c r="B5" s="4" t="s">
        <v>26</v>
      </c>
      <c r="C5" s="196" t="s">
        <v>611</v>
      </c>
      <c r="D5" s="4" t="s">
        <v>81</v>
      </c>
      <c r="E5" s="6" t="s">
        <v>163</v>
      </c>
      <c r="F5" s="6" t="s">
        <v>502</v>
      </c>
      <c r="G5" s="6" t="s">
        <v>12</v>
      </c>
      <c r="H5" s="7" t="s">
        <v>561</v>
      </c>
      <c r="I5" s="38" t="s">
        <v>465</v>
      </c>
      <c r="J5" s="116" t="s">
        <v>473</v>
      </c>
      <c r="K5" s="116"/>
      <c r="L5" s="116"/>
      <c r="M5" s="116"/>
      <c r="N5" s="116"/>
      <c r="O5" s="38" t="s">
        <v>385</v>
      </c>
      <c r="P5" s="38" t="s">
        <v>385</v>
      </c>
      <c r="Q5" s="38" t="s">
        <v>385</v>
      </c>
      <c r="R5" s="38" t="s">
        <v>385</v>
      </c>
      <c r="S5" s="38" t="s">
        <v>385</v>
      </c>
      <c r="T5" s="38" t="s">
        <v>385</v>
      </c>
      <c r="U5" s="38" t="s">
        <v>385</v>
      </c>
      <c r="V5" s="8" t="s">
        <v>11</v>
      </c>
      <c r="W5" s="7">
        <v>2</v>
      </c>
      <c r="X5" s="134"/>
      <c r="Y5" s="129"/>
      <c r="Z5" s="129"/>
      <c r="AA5" s="124"/>
      <c r="AB5" s="124"/>
      <c r="AC5" s="124"/>
      <c r="AD5" s="130"/>
      <c r="AE5" s="130"/>
      <c r="AF5" s="130"/>
      <c r="AG5" s="130"/>
      <c r="AH5" s="130"/>
      <c r="AI5" s="130"/>
      <c r="AJ5" s="130"/>
      <c r="AK5" s="130"/>
      <c r="AL5" s="130"/>
      <c r="AM5" s="125"/>
      <c r="AN5" s="29"/>
      <c r="AO5" s="29" t="s">
        <v>402</v>
      </c>
      <c r="AP5" s="29">
        <f>(W5*X5)</f>
        <v>0</v>
      </c>
      <c r="AR5" s="45"/>
    </row>
    <row r="6" spans="1:44" ht="45" x14ac:dyDescent="0.2">
      <c r="A6" s="8">
        <v>4</v>
      </c>
      <c r="B6" s="4" t="s">
        <v>22</v>
      </c>
      <c r="C6" s="196" t="s">
        <v>605</v>
      </c>
      <c r="D6" s="4" t="s">
        <v>71</v>
      </c>
      <c r="E6" s="37" t="s">
        <v>294</v>
      </c>
      <c r="F6" s="37" t="s">
        <v>489</v>
      </c>
      <c r="G6" s="24" t="s">
        <v>164</v>
      </c>
      <c r="H6" s="4" t="s">
        <v>550</v>
      </c>
      <c r="I6" s="116" t="s">
        <v>494</v>
      </c>
      <c r="J6" s="116" t="s">
        <v>473</v>
      </c>
      <c r="K6" s="38" t="s">
        <v>385</v>
      </c>
      <c r="L6" s="38" t="s">
        <v>385</v>
      </c>
      <c r="M6" s="38" t="s">
        <v>385</v>
      </c>
      <c r="N6" s="38" t="s">
        <v>385</v>
      </c>
      <c r="O6" s="117" t="s">
        <v>387</v>
      </c>
      <c r="P6" s="36" t="s">
        <v>385</v>
      </c>
      <c r="Q6" s="36" t="s">
        <v>385</v>
      </c>
      <c r="R6" s="36" t="s">
        <v>385</v>
      </c>
      <c r="S6" s="117" t="s">
        <v>387</v>
      </c>
      <c r="T6" s="36" t="s">
        <v>385</v>
      </c>
      <c r="U6" s="36" t="s">
        <v>385</v>
      </c>
      <c r="V6" s="4" t="s">
        <v>11</v>
      </c>
      <c r="W6" s="4">
        <v>1</v>
      </c>
      <c r="X6" s="134"/>
      <c r="Y6" s="2" t="s">
        <v>28</v>
      </c>
      <c r="Z6" s="2" t="s">
        <v>29</v>
      </c>
      <c r="AA6" s="4" t="s">
        <v>558</v>
      </c>
      <c r="AB6" s="4" t="s">
        <v>493</v>
      </c>
      <c r="AC6" s="4" t="s">
        <v>477</v>
      </c>
      <c r="AD6" s="72" t="s">
        <v>386</v>
      </c>
      <c r="AE6" s="72" t="s">
        <v>386</v>
      </c>
      <c r="AF6" s="121" t="s">
        <v>388</v>
      </c>
      <c r="AG6" s="72" t="s">
        <v>386</v>
      </c>
      <c r="AH6" s="72" t="s">
        <v>386</v>
      </c>
      <c r="AI6" s="121" t="s">
        <v>388</v>
      </c>
      <c r="AJ6" s="72" t="s">
        <v>386</v>
      </c>
      <c r="AK6" s="72" t="s">
        <v>386</v>
      </c>
      <c r="AL6" s="121" t="s">
        <v>388</v>
      </c>
      <c r="AM6" s="38">
        <v>1</v>
      </c>
      <c r="AN6" s="134"/>
      <c r="AO6" s="119" t="s">
        <v>402</v>
      </c>
      <c r="AP6" s="119">
        <f t="shared" ref="AP6:AP34" si="0">(W6*X6)+(AM6*AN6)</f>
        <v>0</v>
      </c>
      <c r="AR6" s="45"/>
    </row>
    <row r="7" spans="1:44" ht="45" x14ac:dyDescent="0.2">
      <c r="A7" s="8">
        <v>5</v>
      </c>
      <c r="B7" s="4" t="s">
        <v>22</v>
      </c>
      <c r="C7" s="196" t="s">
        <v>605</v>
      </c>
      <c r="D7" s="4" t="s">
        <v>71</v>
      </c>
      <c r="E7" s="37" t="s">
        <v>295</v>
      </c>
      <c r="F7" s="37" t="s">
        <v>489</v>
      </c>
      <c r="G7" s="24" t="s">
        <v>164</v>
      </c>
      <c r="H7" s="4" t="s">
        <v>550</v>
      </c>
      <c r="I7" s="116" t="s">
        <v>494</v>
      </c>
      <c r="J7" s="116" t="s">
        <v>473</v>
      </c>
      <c r="K7" s="38" t="s">
        <v>385</v>
      </c>
      <c r="L7" s="38" t="s">
        <v>385</v>
      </c>
      <c r="M7" s="38" t="s">
        <v>385</v>
      </c>
      <c r="N7" s="38" t="s">
        <v>385</v>
      </c>
      <c r="O7" s="117" t="s">
        <v>387</v>
      </c>
      <c r="P7" s="36" t="s">
        <v>385</v>
      </c>
      <c r="Q7" s="36" t="s">
        <v>385</v>
      </c>
      <c r="R7" s="36" t="s">
        <v>385</v>
      </c>
      <c r="S7" s="117" t="s">
        <v>387</v>
      </c>
      <c r="T7" s="36" t="s">
        <v>385</v>
      </c>
      <c r="U7" s="36" t="s">
        <v>385</v>
      </c>
      <c r="V7" s="4" t="s">
        <v>11</v>
      </c>
      <c r="W7" s="4">
        <v>1</v>
      </c>
      <c r="X7" s="134"/>
      <c r="Y7" s="2" t="s">
        <v>28</v>
      </c>
      <c r="Z7" s="2" t="s">
        <v>29</v>
      </c>
      <c r="AA7" s="4" t="s">
        <v>559</v>
      </c>
      <c r="AB7" s="4" t="s">
        <v>493</v>
      </c>
      <c r="AC7" s="4" t="s">
        <v>477</v>
      </c>
      <c r="AD7" s="153" t="s">
        <v>388</v>
      </c>
      <c r="AE7" s="72" t="s">
        <v>386</v>
      </c>
      <c r="AF7" s="72" t="s">
        <v>386</v>
      </c>
      <c r="AG7" s="121" t="s">
        <v>388</v>
      </c>
      <c r="AH7" s="72" t="s">
        <v>386</v>
      </c>
      <c r="AI7" s="72" t="s">
        <v>386</v>
      </c>
      <c r="AJ7" s="121" t="s">
        <v>388</v>
      </c>
      <c r="AK7" s="72" t="s">
        <v>386</v>
      </c>
      <c r="AL7" s="72" t="s">
        <v>386</v>
      </c>
      <c r="AM7" s="38">
        <v>1</v>
      </c>
      <c r="AN7" s="134"/>
      <c r="AO7" s="119" t="s">
        <v>402</v>
      </c>
      <c r="AP7" s="119">
        <f t="shared" si="0"/>
        <v>0</v>
      </c>
      <c r="AR7" s="45"/>
    </row>
    <row r="8" spans="1:44" ht="45" x14ac:dyDescent="0.2">
      <c r="A8" s="8">
        <v>6</v>
      </c>
      <c r="B8" s="4" t="s">
        <v>22</v>
      </c>
      <c r="C8" s="196" t="s">
        <v>605</v>
      </c>
      <c r="D8" s="4" t="s">
        <v>71</v>
      </c>
      <c r="E8" s="37" t="s">
        <v>296</v>
      </c>
      <c r="F8" s="3" t="s">
        <v>488</v>
      </c>
      <c r="G8" s="2" t="s">
        <v>60</v>
      </c>
      <c r="H8" s="4" t="s">
        <v>548</v>
      </c>
      <c r="I8" s="38" t="s">
        <v>466</v>
      </c>
      <c r="J8" s="38" t="s">
        <v>474</v>
      </c>
      <c r="K8" s="38"/>
      <c r="L8" s="38"/>
      <c r="M8" s="38"/>
      <c r="N8" s="38"/>
      <c r="O8" s="38"/>
      <c r="P8" s="38" t="s">
        <v>385</v>
      </c>
      <c r="Q8" s="38"/>
      <c r="R8" s="38" t="s">
        <v>385</v>
      </c>
      <c r="S8" s="125"/>
      <c r="T8" s="38" t="s">
        <v>385</v>
      </c>
      <c r="U8" s="125"/>
      <c r="V8" s="4" t="s">
        <v>11</v>
      </c>
      <c r="W8" s="4">
        <v>1</v>
      </c>
      <c r="X8" s="134"/>
      <c r="Y8" s="2" t="s">
        <v>30</v>
      </c>
      <c r="Z8" s="6" t="s">
        <v>31</v>
      </c>
      <c r="AA8" s="4" t="s">
        <v>558</v>
      </c>
      <c r="AB8" s="4" t="s">
        <v>493</v>
      </c>
      <c r="AC8" s="4" t="s">
        <v>477</v>
      </c>
      <c r="AD8" s="72" t="s">
        <v>386</v>
      </c>
      <c r="AE8" s="72" t="s">
        <v>386</v>
      </c>
      <c r="AF8" s="121" t="s">
        <v>388</v>
      </c>
      <c r="AG8" s="72" t="s">
        <v>386</v>
      </c>
      <c r="AH8" s="72" t="s">
        <v>386</v>
      </c>
      <c r="AI8" s="121" t="s">
        <v>388</v>
      </c>
      <c r="AJ8" s="72" t="s">
        <v>386</v>
      </c>
      <c r="AK8" s="72" t="s">
        <v>386</v>
      </c>
      <c r="AL8" s="121" t="s">
        <v>388</v>
      </c>
      <c r="AM8" s="38">
        <v>1</v>
      </c>
      <c r="AN8" s="134"/>
      <c r="AO8" s="119" t="s">
        <v>402</v>
      </c>
      <c r="AP8" s="119">
        <f t="shared" si="0"/>
        <v>0</v>
      </c>
      <c r="AR8" s="45"/>
    </row>
    <row r="9" spans="1:44" ht="45" x14ac:dyDescent="0.2">
      <c r="A9" s="8">
        <v>7</v>
      </c>
      <c r="B9" s="4" t="s">
        <v>22</v>
      </c>
      <c r="C9" s="196" t="s">
        <v>605</v>
      </c>
      <c r="D9" s="4" t="s">
        <v>71</v>
      </c>
      <c r="E9" s="37" t="s">
        <v>297</v>
      </c>
      <c r="F9" s="3" t="s">
        <v>488</v>
      </c>
      <c r="G9" s="2" t="s">
        <v>60</v>
      </c>
      <c r="H9" s="4" t="s">
        <v>548</v>
      </c>
      <c r="I9" s="38" t="s">
        <v>466</v>
      </c>
      <c r="J9" s="125" t="s">
        <v>474</v>
      </c>
      <c r="K9" s="38"/>
      <c r="L9" s="38"/>
      <c r="M9" s="38"/>
      <c r="N9" s="38"/>
      <c r="O9" s="38"/>
      <c r="P9" s="38" t="s">
        <v>385</v>
      </c>
      <c r="Q9" s="38"/>
      <c r="R9" s="38" t="s">
        <v>385</v>
      </c>
      <c r="S9" s="125"/>
      <c r="T9" s="38" t="s">
        <v>385</v>
      </c>
      <c r="U9" s="125"/>
      <c r="V9" s="4" t="s">
        <v>11</v>
      </c>
      <c r="W9" s="4">
        <v>1</v>
      </c>
      <c r="X9" s="134"/>
      <c r="Y9" s="2" t="s">
        <v>30</v>
      </c>
      <c r="Z9" s="6" t="s">
        <v>31</v>
      </c>
      <c r="AA9" s="4" t="s">
        <v>559</v>
      </c>
      <c r="AB9" s="4" t="s">
        <v>493</v>
      </c>
      <c r="AC9" s="4" t="s">
        <v>477</v>
      </c>
      <c r="AD9" s="121" t="s">
        <v>388</v>
      </c>
      <c r="AE9" s="72" t="s">
        <v>386</v>
      </c>
      <c r="AF9" s="72" t="s">
        <v>386</v>
      </c>
      <c r="AG9" s="121" t="s">
        <v>388</v>
      </c>
      <c r="AH9" s="72" t="s">
        <v>386</v>
      </c>
      <c r="AI9" s="72" t="s">
        <v>386</v>
      </c>
      <c r="AJ9" s="121" t="s">
        <v>388</v>
      </c>
      <c r="AK9" s="72" t="s">
        <v>386</v>
      </c>
      <c r="AL9" s="72" t="s">
        <v>386</v>
      </c>
      <c r="AM9" s="38">
        <v>1</v>
      </c>
      <c r="AN9" s="134"/>
      <c r="AO9" s="119" t="s">
        <v>402</v>
      </c>
      <c r="AP9" s="119">
        <f t="shared" si="0"/>
        <v>0</v>
      </c>
      <c r="AR9" s="45"/>
    </row>
    <row r="10" spans="1:44" ht="45" x14ac:dyDescent="0.2">
      <c r="A10" s="8">
        <v>8</v>
      </c>
      <c r="B10" s="4" t="s">
        <v>44</v>
      </c>
      <c r="C10" s="196" t="s">
        <v>605</v>
      </c>
      <c r="D10" s="4" t="s">
        <v>71</v>
      </c>
      <c r="E10" s="37" t="s">
        <v>298</v>
      </c>
      <c r="F10" s="3" t="s">
        <v>488</v>
      </c>
      <c r="G10" s="2" t="s">
        <v>60</v>
      </c>
      <c r="H10" s="4" t="s">
        <v>548</v>
      </c>
      <c r="I10" s="38" t="s">
        <v>466</v>
      </c>
      <c r="J10" s="38" t="s">
        <v>474</v>
      </c>
      <c r="K10" s="38"/>
      <c r="L10" s="38"/>
      <c r="M10" s="38"/>
      <c r="N10" s="38"/>
      <c r="O10" s="38"/>
      <c r="P10" s="38" t="s">
        <v>385</v>
      </c>
      <c r="Q10" s="38"/>
      <c r="R10" s="38" t="s">
        <v>385</v>
      </c>
      <c r="S10" s="125"/>
      <c r="T10" s="38" t="s">
        <v>385</v>
      </c>
      <c r="U10" s="125"/>
      <c r="V10" s="4" t="s">
        <v>13</v>
      </c>
      <c r="W10" s="4">
        <v>1</v>
      </c>
      <c r="X10" s="134"/>
      <c r="Y10" s="2" t="s">
        <v>30</v>
      </c>
      <c r="Z10" s="6" t="s">
        <v>31</v>
      </c>
      <c r="AA10" s="4" t="s">
        <v>559</v>
      </c>
      <c r="AB10" s="4" t="s">
        <v>493</v>
      </c>
      <c r="AC10" s="4" t="s">
        <v>477</v>
      </c>
      <c r="AD10" s="72" t="s">
        <v>386</v>
      </c>
      <c r="AE10" s="121" t="s">
        <v>388</v>
      </c>
      <c r="AF10" s="72" t="s">
        <v>386</v>
      </c>
      <c r="AG10" s="72" t="s">
        <v>386</v>
      </c>
      <c r="AH10" s="121" t="s">
        <v>388</v>
      </c>
      <c r="AI10" s="72" t="s">
        <v>386</v>
      </c>
      <c r="AJ10" s="72" t="s">
        <v>386</v>
      </c>
      <c r="AK10" s="121" t="s">
        <v>388</v>
      </c>
      <c r="AL10" s="72" t="s">
        <v>386</v>
      </c>
      <c r="AM10" s="38">
        <v>1</v>
      </c>
      <c r="AN10" s="134"/>
      <c r="AO10" s="119" t="s">
        <v>404</v>
      </c>
      <c r="AP10" s="119">
        <f t="shared" si="0"/>
        <v>0</v>
      </c>
      <c r="AR10" s="45"/>
    </row>
    <row r="11" spans="1:44" ht="45" x14ac:dyDescent="0.2">
      <c r="A11" s="8">
        <v>9</v>
      </c>
      <c r="B11" s="4" t="s">
        <v>44</v>
      </c>
      <c r="C11" s="196" t="s">
        <v>605</v>
      </c>
      <c r="D11" s="4" t="s">
        <v>71</v>
      </c>
      <c r="E11" s="37" t="s">
        <v>299</v>
      </c>
      <c r="F11" s="3" t="s">
        <v>488</v>
      </c>
      <c r="G11" s="156" t="s">
        <v>60</v>
      </c>
      <c r="H11" s="124" t="s">
        <v>548</v>
      </c>
      <c r="I11" s="125" t="s">
        <v>466</v>
      </c>
      <c r="J11" s="125" t="s">
        <v>474</v>
      </c>
      <c r="K11" s="125"/>
      <c r="L11" s="125"/>
      <c r="M11" s="125"/>
      <c r="N11" s="125"/>
      <c r="O11" s="125" t="s">
        <v>385</v>
      </c>
      <c r="P11" s="125"/>
      <c r="Q11" s="125" t="s">
        <v>385</v>
      </c>
      <c r="R11" s="125"/>
      <c r="S11" s="125" t="s">
        <v>385</v>
      </c>
      <c r="T11" s="125"/>
      <c r="U11" s="125" t="s">
        <v>385</v>
      </c>
      <c r="V11" s="124" t="s">
        <v>13</v>
      </c>
      <c r="W11" s="124">
        <v>1</v>
      </c>
      <c r="X11" s="152"/>
      <c r="Y11" s="2" t="s">
        <v>30</v>
      </c>
      <c r="Z11" s="6" t="s">
        <v>31</v>
      </c>
      <c r="AA11" s="4" t="s">
        <v>559</v>
      </c>
      <c r="AB11" s="4" t="s">
        <v>493</v>
      </c>
      <c r="AC11" s="4" t="s">
        <v>477</v>
      </c>
      <c r="AD11" s="72" t="s">
        <v>386</v>
      </c>
      <c r="AE11" s="121" t="s">
        <v>388</v>
      </c>
      <c r="AF11" s="72" t="s">
        <v>386</v>
      </c>
      <c r="AG11" s="72" t="s">
        <v>386</v>
      </c>
      <c r="AH11" s="121" t="s">
        <v>388</v>
      </c>
      <c r="AI11" s="72" t="s">
        <v>386</v>
      </c>
      <c r="AJ11" s="72" t="s">
        <v>386</v>
      </c>
      <c r="AK11" s="121" t="s">
        <v>388</v>
      </c>
      <c r="AL11" s="72" t="s">
        <v>386</v>
      </c>
      <c r="AM11" s="38">
        <v>1</v>
      </c>
      <c r="AN11" s="134"/>
      <c r="AO11" s="119" t="s">
        <v>404</v>
      </c>
      <c r="AP11" s="119">
        <f>(AM11*AN11)</f>
        <v>0</v>
      </c>
    </row>
    <row r="12" spans="1:44" ht="45" x14ac:dyDescent="0.2">
      <c r="A12" s="8">
        <v>10</v>
      </c>
      <c r="B12" s="4" t="s">
        <v>46</v>
      </c>
      <c r="C12" s="196" t="s">
        <v>605</v>
      </c>
      <c r="D12" s="4" t="s">
        <v>71</v>
      </c>
      <c r="E12" s="37" t="s">
        <v>61</v>
      </c>
      <c r="F12" s="3" t="s">
        <v>488</v>
      </c>
      <c r="G12" s="2" t="s">
        <v>60</v>
      </c>
      <c r="H12" s="4" t="s">
        <v>548</v>
      </c>
      <c r="I12" s="38" t="s">
        <v>466</v>
      </c>
      <c r="J12" s="38" t="s">
        <v>474</v>
      </c>
      <c r="K12" s="38"/>
      <c r="L12" s="38"/>
      <c r="M12" s="38"/>
      <c r="N12" s="38"/>
      <c r="O12" s="38"/>
      <c r="P12" s="38" t="s">
        <v>385</v>
      </c>
      <c r="Q12" s="38"/>
      <c r="R12" s="38" t="s">
        <v>385</v>
      </c>
      <c r="S12" s="125"/>
      <c r="T12" s="38" t="s">
        <v>385</v>
      </c>
      <c r="U12" s="125"/>
      <c r="V12" s="4" t="s">
        <v>13</v>
      </c>
      <c r="W12" s="4">
        <v>1</v>
      </c>
      <c r="X12" s="134"/>
      <c r="Y12" s="2" t="s">
        <v>75</v>
      </c>
      <c r="Z12" s="6" t="s">
        <v>76</v>
      </c>
      <c r="AA12" s="4" t="s">
        <v>559</v>
      </c>
      <c r="AB12" s="4" t="s">
        <v>493</v>
      </c>
      <c r="AC12" s="4" t="s">
        <v>477</v>
      </c>
      <c r="AD12" s="72"/>
      <c r="AE12" s="72" t="s">
        <v>386</v>
      </c>
      <c r="AF12" s="72" t="s">
        <v>386</v>
      </c>
      <c r="AG12" s="121" t="s">
        <v>388</v>
      </c>
      <c r="AH12" s="72" t="s">
        <v>386</v>
      </c>
      <c r="AI12" s="72" t="s">
        <v>386</v>
      </c>
      <c r="AJ12" s="121" t="s">
        <v>388</v>
      </c>
      <c r="AK12" s="72" t="s">
        <v>386</v>
      </c>
      <c r="AL12" s="72" t="s">
        <v>386</v>
      </c>
      <c r="AM12" s="38">
        <v>1</v>
      </c>
      <c r="AN12" s="134"/>
      <c r="AO12" s="119" t="s">
        <v>404</v>
      </c>
      <c r="AP12" s="119">
        <f t="shared" si="0"/>
        <v>0</v>
      </c>
    </row>
    <row r="13" spans="1:44" ht="45" x14ac:dyDescent="0.2">
      <c r="A13" s="8">
        <v>11</v>
      </c>
      <c r="B13" s="4" t="s">
        <v>46</v>
      </c>
      <c r="C13" s="196" t="s">
        <v>605</v>
      </c>
      <c r="D13" s="4" t="s">
        <v>71</v>
      </c>
      <c r="E13" s="37" t="s">
        <v>62</v>
      </c>
      <c r="F13" s="3" t="s">
        <v>488</v>
      </c>
      <c r="G13" s="2" t="s">
        <v>60</v>
      </c>
      <c r="H13" s="4" t="s">
        <v>548</v>
      </c>
      <c r="I13" s="38" t="s">
        <v>466</v>
      </c>
      <c r="J13" s="38" t="s">
        <v>474</v>
      </c>
      <c r="K13" s="38"/>
      <c r="L13" s="38"/>
      <c r="M13" s="38"/>
      <c r="N13" s="38"/>
      <c r="O13" s="38"/>
      <c r="P13" s="38" t="s">
        <v>385</v>
      </c>
      <c r="Q13" s="38"/>
      <c r="R13" s="38" t="s">
        <v>385</v>
      </c>
      <c r="S13" s="125"/>
      <c r="T13" s="38" t="s">
        <v>385</v>
      </c>
      <c r="U13" s="125"/>
      <c r="V13" s="4" t="s">
        <v>13</v>
      </c>
      <c r="W13" s="4">
        <v>1</v>
      </c>
      <c r="X13" s="134"/>
      <c r="Y13" s="2" t="s">
        <v>414</v>
      </c>
      <c r="Z13" s="6" t="s">
        <v>79</v>
      </c>
      <c r="AA13" s="4" t="s">
        <v>559</v>
      </c>
      <c r="AB13" s="4" t="s">
        <v>493</v>
      </c>
      <c r="AC13" s="4" t="s">
        <v>477</v>
      </c>
      <c r="AD13" s="72"/>
      <c r="AE13" s="72" t="s">
        <v>386</v>
      </c>
      <c r="AF13" s="72" t="s">
        <v>386</v>
      </c>
      <c r="AG13" s="121" t="s">
        <v>388</v>
      </c>
      <c r="AH13" s="72" t="s">
        <v>386</v>
      </c>
      <c r="AI13" s="72" t="s">
        <v>386</v>
      </c>
      <c r="AJ13" s="121" t="s">
        <v>388</v>
      </c>
      <c r="AK13" s="72" t="s">
        <v>386</v>
      </c>
      <c r="AL13" s="72" t="s">
        <v>386</v>
      </c>
      <c r="AM13" s="38">
        <v>1</v>
      </c>
      <c r="AN13" s="134"/>
      <c r="AO13" s="119" t="s">
        <v>404</v>
      </c>
      <c r="AP13" s="119">
        <f t="shared" si="0"/>
        <v>0</v>
      </c>
    </row>
    <row r="14" spans="1:44" ht="45" x14ac:dyDescent="0.2">
      <c r="A14" s="8">
        <v>12</v>
      </c>
      <c r="B14" s="4" t="s">
        <v>46</v>
      </c>
      <c r="C14" s="196" t="s">
        <v>605</v>
      </c>
      <c r="D14" s="4" t="s">
        <v>71</v>
      </c>
      <c r="E14" s="37" t="s">
        <v>63</v>
      </c>
      <c r="F14" s="3" t="s">
        <v>488</v>
      </c>
      <c r="G14" s="2" t="s">
        <v>60</v>
      </c>
      <c r="H14" s="4" t="s">
        <v>548</v>
      </c>
      <c r="I14" s="38" t="s">
        <v>466</v>
      </c>
      <c r="J14" s="38" t="s">
        <v>474</v>
      </c>
      <c r="K14" s="38"/>
      <c r="L14" s="38"/>
      <c r="M14" s="38"/>
      <c r="N14" s="38"/>
      <c r="O14" s="38"/>
      <c r="P14" s="38" t="s">
        <v>385</v>
      </c>
      <c r="Q14" s="38"/>
      <c r="R14" s="38" t="s">
        <v>385</v>
      </c>
      <c r="S14" s="125"/>
      <c r="T14" s="38" t="s">
        <v>385</v>
      </c>
      <c r="U14" s="125"/>
      <c r="V14" s="4" t="s">
        <v>13</v>
      </c>
      <c r="W14" s="4">
        <v>1</v>
      </c>
      <c r="X14" s="134"/>
      <c r="Y14" s="2" t="s">
        <v>64</v>
      </c>
      <c r="Z14" s="6" t="s">
        <v>65</v>
      </c>
      <c r="AA14" s="4" t="s">
        <v>558</v>
      </c>
      <c r="AB14" s="4" t="s">
        <v>493</v>
      </c>
      <c r="AC14" s="4" t="s">
        <v>477</v>
      </c>
      <c r="AD14" s="72" t="s">
        <v>386</v>
      </c>
      <c r="AE14" s="72" t="s">
        <v>386</v>
      </c>
      <c r="AF14" s="121" t="s">
        <v>388</v>
      </c>
      <c r="AG14" s="72" t="s">
        <v>386</v>
      </c>
      <c r="AH14" s="72" t="s">
        <v>386</v>
      </c>
      <c r="AI14" s="121" t="s">
        <v>388</v>
      </c>
      <c r="AJ14" s="72" t="s">
        <v>386</v>
      </c>
      <c r="AK14" s="72" t="s">
        <v>386</v>
      </c>
      <c r="AL14" s="121" t="s">
        <v>388</v>
      </c>
      <c r="AM14" s="38">
        <v>1</v>
      </c>
      <c r="AN14" s="134"/>
      <c r="AO14" s="119" t="s">
        <v>404</v>
      </c>
      <c r="AP14" s="119">
        <f t="shared" si="0"/>
        <v>0</v>
      </c>
    </row>
    <row r="15" spans="1:44" ht="45" x14ac:dyDescent="0.2">
      <c r="A15" s="8">
        <v>13</v>
      </c>
      <c r="B15" s="4" t="s">
        <v>46</v>
      </c>
      <c r="C15" s="196" t="s">
        <v>605</v>
      </c>
      <c r="D15" s="4" t="s">
        <v>71</v>
      </c>
      <c r="E15" s="37" t="s">
        <v>66</v>
      </c>
      <c r="F15" s="3" t="s">
        <v>488</v>
      </c>
      <c r="G15" s="2" t="s">
        <v>60</v>
      </c>
      <c r="H15" s="4" t="s">
        <v>548</v>
      </c>
      <c r="I15" s="38" t="s">
        <v>466</v>
      </c>
      <c r="J15" s="38" t="s">
        <v>474</v>
      </c>
      <c r="K15" s="38"/>
      <c r="L15" s="38"/>
      <c r="M15" s="38"/>
      <c r="N15" s="38"/>
      <c r="O15" s="38"/>
      <c r="P15" s="38" t="s">
        <v>385</v>
      </c>
      <c r="Q15" s="38"/>
      <c r="R15" s="38" t="s">
        <v>385</v>
      </c>
      <c r="S15" s="125"/>
      <c r="T15" s="38" t="s">
        <v>385</v>
      </c>
      <c r="U15" s="125"/>
      <c r="V15" s="4" t="s">
        <v>13</v>
      </c>
      <c r="W15" s="4">
        <v>1</v>
      </c>
      <c r="X15" s="134"/>
      <c r="Y15" s="2" t="s">
        <v>67</v>
      </c>
      <c r="Z15" s="6" t="s">
        <v>65</v>
      </c>
      <c r="AA15" s="4" t="s">
        <v>558</v>
      </c>
      <c r="AB15" s="4" t="s">
        <v>493</v>
      </c>
      <c r="AC15" s="4" t="s">
        <v>477</v>
      </c>
      <c r="AD15" s="72" t="s">
        <v>386</v>
      </c>
      <c r="AE15" s="72" t="s">
        <v>386</v>
      </c>
      <c r="AF15" s="121" t="s">
        <v>388</v>
      </c>
      <c r="AG15" s="72" t="s">
        <v>386</v>
      </c>
      <c r="AH15" s="72" t="s">
        <v>386</v>
      </c>
      <c r="AI15" s="121" t="s">
        <v>388</v>
      </c>
      <c r="AJ15" s="72" t="s">
        <v>386</v>
      </c>
      <c r="AK15" s="72" t="s">
        <v>386</v>
      </c>
      <c r="AL15" s="121" t="s">
        <v>388</v>
      </c>
      <c r="AM15" s="38">
        <v>1</v>
      </c>
      <c r="AN15" s="134"/>
      <c r="AO15" s="119" t="s">
        <v>404</v>
      </c>
      <c r="AP15" s="119">
        <f t="shared" si="0"/>
        <v>0</v>
      </c>
    </row>
    <row r="16" spans="1:44" ht="45" x14ac:dyDescent="0.2">
      <c r="A16" s="8">
        <v>14</v>
      </c>
      <c r="B16" s="4" t="s">
        <v>46</v>
      </c>
      <c r="C16" s="196" t="s">
        <v>605</v>
      </c>
      <c r="D16" s="4" t="s">
        <v>71</v>
      </c>
      <c r="E16" s="37" t="s">
        <v>324</v>
      </c>
      <c r="F16" s="3" t="s">
        <v>488</v>
      </c>
      <c r="G16" s="2" t="s">
        <v>60</v>
      </c>
      <c r="H16" s="4" t="s">
        <v>548</v>
      </c>
      <c r="I16" s="38" t="s">
        <v>466</v>
      </c>
      <c r="J16" s="38" t="s">
        <v>474</v>
      </c>
      <c r="K16" s="38"/>
      <c r="L16" s="38"/>
      <c r="M16" s="38"/>
      <c r="N16" s="38"/>
      <c r="O16" s="38"/>
      <c r="P16" s="38" t="s">
        <v>385</v>
      </c>
      <c r="Q16" s="38"/>
      <c r="R16" s="38" t="s">
        <v>385</v>
      </c>
      <c r="S16" s="125"/>
      <c r="T16" s="38" t="s">
        <v>385</v>
      </c>
      <c r="U16" s="125"/>
      <c r="V16" s="4" t="s">
        <v>13</v>
      </c>
      <c r="W16" s="4">
        <v>1</v>
      </c>
      <c r="X16" s="134"/>
      <c r="Y16" s="2" t="s">
        <v>68</v>
      </c>
      <c r="Z16" s="6" t="s">
        <v>29</v>
      </c>
      <c r="AA16" s="4" t="s">
        <v>559</v>
      </c>
      <c r="AB16" s="4" t="s">
        <v>493</v>
      </c>
      <c r="AC16" s="4" t="s">
        <v>477</v>
      </c>
      <c r="AD16" s="153" t="s">
        <v>388</v>
      </c>
      <c r="AE16" s="72" t="s">
        <v>386</v>
      </c>
      <c r="AF16" s="72" t="s">
        <v>386</v>
      </c>
      <c r="AG16" s="121" t="s">
        <v>388</v>
      </c>
      <c r="AH16" s="72" t="s">
        <v>386</v>
      </c>
      <c r="AI16" s="72" t="s">
        <v>386</v>
      </c>
      <c r="AJ16" s="121" t="s">
        <v>388</v>
      </c>
      <c r="AK16" s="72" t="s">
        <v>386</v>
      </c>
      <c r="AL16" s="72" t="s">
        <v>386</v>
      </c>
      <c r="AM16" s="38">
        <v>1</v>
      </c>
      <c r="AN16" s="134"/>
      <c r="AO16" s="119" t="s">
        <v>404</v>
      </c>
      <c r="AP16" s="119">
        <f t="shared" si="0"/>
        <v>0</v>
      </c>
    </row>
    <row r="17" spans="1:42" ht="45" x14ac:dyDescent="0.2">
      <c r="A17" s="8">
        <v>15</v>
      </c>
      <c r="B17" s="4" t="s">
        <v>46</v>
      </c>
      <c r="C17" s="196" t="s">
        <v>605</v>
      </c>
      <c r="D17" s="4" t="s">
        <v>71</v>
      </c>
      <c r="E17" s="37" t="s">
        <v>325</v>
      </c>
      <c r="F17" s="3" t="s">
        <v>488</v>
      </c>
      <c r="G17" s="2" t="s">
        <v>60</v>
      </c>
      <c r="H17" s="4" t="s">
        <v>548</v>
      </c>
      <c r="I17" s="38" t="s">
        <v>466</v>
      </c>
      <c r="J17" s="38" t="s">
        <v>474</v>
      </c>
      <c r="K17" s="38"/>
      <c r="L17" s="38"/>
      <c r="M17" s="38"/>
      <c r="N17" s="38"/>
      <c r="O17" s="38"/>
      <c r="P17" s="38" t="s">
        <v>385</v>
      </c>
      <c r="Q17" s="38"/>
      <c r="R17" s="38" t="s">
        <v>385</v>
      </c>
      <c r="S17" s="125"/>
      <c r="T17" s="38" t="s">
        <v>385</v>
      </c>
      <c r="U17" s="125"/>
      <c r="V17" s="4" t="s">
        <v>13</v>
      </c>
      <c r="W17" s="4">
        <v>1</v>
      </c>
      <c r="X17" s="134"/>
      <c r="Y17" s="2" t="s">
        <v>68</v>
      </c>
      <c r="Z17" s="6" t="s">
        <v>29</v>
      </c>
      <c r="AA17" s="4" t="s">
        <v>559</v>
      </c>
      <c r="AB17" s="4" t="s">
        <v>493</v>
      </c>
      <c r="AC17" s="4" t="s">
        <v>477</v>
      </c>
      <c r="AD17" s="153" t="s">
        <v>388</v>
      </c>
      <c r="AE17" s="72" t="s">
        <v>386</v>
      </c>
      <c r="AF17" s="72" t="s">
        <v>386</v>
      </c>
      <c r="AG17" s="121" t="s">
        <v>388</v>
      </c>
      <c r="AH17" s="72" t="s">
        <v>386</v>
      </c>
      <c r="AI17" s="72" t="s">
        <v>386</v>
      </c>
      <c r="AJ17" s="121" t="s">
        <v>388</v>
      </c>
      <c r="AK17" s="72" t="s">
        <v>386</v>
      </c>
      <c r="AL17" s="72" t="s">
        <v>386</v>
      </c>
      <c r="AM17" s="38">
        <v>1</v>
      </c>
      <c r="AN17" s="134"/>
      <c r="AO17" s="119" t="s">
        <v>404</v>
      </c>
      <c r="AP17" s="119">
        <f t="shared" si="0"/>
        <v>0</v>
      </c>
    </row>
    <row r="18" spans="1:42" ht="45" x14ac:dyDescent="0.2">
      <c r="A18" s="8">
        <v>16</v>
      </c>
      <c r="B18" s="4" t="s">
        <v>46</v>
      </c>
      <c r="C18" s="196" t="s">
        <v>605</v>
      </c>
      <c r="D18" s="4" t="s">
        <v>71</v>
      </c>
      <c r="E18" s="37" t="s">
        <v>326</v>
      </c>
      <c r="F18" s="3" t="s">
        <v>488</v>
      </c>
      <c r="G18" s="2" t="s">
        <v>60</v>
      </c>
      <c r="H18" s="4" t="s">
        <v>548</v>
      </c>
      <c r="I18" s="38" t="s">
        <v>466</v>
      </c>
      <c r="J18" s="38" t="s">
        <v>474</v>
      </c>
      <c r="K18" s="38"/>
      <c r="L18" s="38"/>
      <c r="M18" s="38"/>
      <c r="N18" s="38"/>
      <c r="O18" s="38"/>
      <c r="P18" s="38" t="s">
        <v>385</v>
      </c>
      <c r="Q18" s="38"/>
      <c r="R18" s="38" t="s">
        <v>385</v>
      </c>
      <c r="S18" s="125"/>
      <c r="T18" s="38" t="s">
        <v>385</v>
      </c>
      <c r="U18" s="125"/>
      <c r="V18" s="4" t="s">
        <v>13</v>
      </c>
      <c r="W18" s="4">
        <v>1</v>
      </c>
      <c r="X18" s="134"/>
      <c r="Y18" s="2" t="s">
        <v>68</v>
      </c>
      <c r="Z18" s="6" t="s">
        <v>29</v>
      </c>
      <c r="AA18" s="4" t="s">
        <v>559</v>
      </c>
      <c r="AB18" s="4" t="s">
        <v>493</v>
      </c>
      <c r="AC18" s="4" t="s">
        <v>477</v>
      </c>
      <c r="AD18" s="153" t="s">
        <v>388</v>
      </c>
      <c r="AE18" s="72" t="s">
        <v>386</v>
      </c>
      <c r="AF18" s="72" t="s">
        <v>386</v>
      </c>
      <c r="AG18" s="121" t="s">
        <v>388</v>
      </c>
      <c r="AH18" s="72" t="s">
        <v>386</v>
      </c>
      <c r="AI18" s="72" t="s">
        <v>386</v>
      </c>
      <c r="AJ18" s="121" t="s">
        <v>388</v>
      </c>
      <c r="AK18" s="72" t="s">
        <v>386</v>
      </c>
      <c r="AL18" s="72" t="s">
        <v>386</v>
      </c>
      <c r="AM18" s="38">
        <v>1</v>
      </c>
      <c r="AN18" s="134"/>
      <c r="AO18" s="119" t="s">
        <v>404</v>
      </c>
      <c r="AP18" s="119">
        <f t="shared" si="0"/>
        <v>0</v>
      </c>
    </row>
    <row r="19" spans="1:42" ht="45" x14ac:dyDescent="0.2">
      <c r="A19" s="8">
        <v>17</v>
      </c>
      <c r="B19" s="4" t="s">
        <v>46</v>
      </c>
      <c r="C19" s="196" t="s">
        <v>606</v>
      </c>
      <c r="D19" s="4" t="s">
        <v>72</v>
      </c>
      <c r="E19" s="37" t="s">
        <v>199</v>
      </c>
      <c r="F19" s="3" t="s">
        <v>488</v>
      </c>
      <c r="G19" s="2" t="s">
        <v>60</v>
      </c>
      <c r="H19" s="4" t="s">
        <v>548</v>
      </c>
      <c r="I19" s="38" t="s">
        <v>466</v>
      </c>
      <c r="J19" s="38" t="s">
        <v>474</v>
      </c>
      <c r="K19" s="38"/>
      <c r="L19" s="38"/>
      <c r="M19" s="38"/>
      <c r="N19" s="38"/>
      <c r="O19" s="38" t="s">
        <v>385</v>
      </c>
      <c r="P19" s="38" t="s">
        <v>385</v>
      </c>
      <c r="Q19" s="38"/>
      <c r="R19" s="38" t="s">
        <v>385</v>
      </c>
      <c r="S19" s="125"/>
      <c r="T19" s="38" t="s">
        <v>385</v>
      </c>
      <c r="U19" s="125"/>
      <c r="V19" s="4" t="s">
        <v>13</v>
      </c>
      <c r="W19" s="4">
        <v>1</v>
      </c>
      <c r="X19" s="134"/>
      <c r="Y19" s="2" t="s">
        <v>94</v>
      </c>
      <c r="Z19" s="6" t="s">
        <v>69</v>
      </c>
      <c r="AA19" s="4" t="s">
        <v>559</v>
      </c>
      <c r="AB19" s="4" t="s">
        <v>493</v>
      </c>
      <c r="AC19" s="4" t="s">
        <v>477</v>
      </c>
      <c r="AD19" s="153" t="s">
        <v>388</v>
      </c>
      <c r="AE19" s="72" t="s">
        <v>386</v>
      </c>
      <c r="AF19" s="72" t="s">
        <v>386</v>
      </c>
      <c r="AG19" s="121" t="s">
        <v>388</v>
      </c>
      <c r="AH19" s="72" t="s">
        <v>386</v>
      </c>
      <c r="AI19" s="72" t="s">
        <v>386</v>
      </c>
      <c r="AJ19" s="121" t="s">
        <v>388</v>
      </c>
      <c r="AK19" s="72" t="s">
        <v>386</v>
      </c>
      <c r="AL19" s="72" t="s">
        <v>386</v>
      </c>
      <c r="AM19" s="38">
        <v>1</v>
      </c>
      <c r="AN19" s="134"/>
      <c r="AO19" s="119" t="s">
        <v>404</v>
      </c>
      <c r="AP19" s="119">
        <f t="shared" si="0"/>
        <v>0</v>
      </c>
    </row>
    <row r="20" spans="1:42" ht="45" x14ac:dyDescent="0.2">
      <c r="A20" s="8">
        <v>18</v>
      </c>
      <c r="B20" s="4" t="s">
        <v>46</v>
      </c>
      <c r="C20" s="196" t="s">
        <v>606</v>
      </c>
      <c r="D20" s="4" t="s">
        <v>80</v>
      </c>
      <c r="E20" s="37" t="s">
        <v>73</v>
      </c>
      <c r="F20" s="25" t="s">
        <v>490</v>
      </c>
      <c r="G20" s="2" t="s">
        <v>74</v>
      </c>
      <c r="H20" s="4" t="s">
        <v>551</v>
      </c>
      <c r="I20" s="116" t="s">
        <v>494</v>
      </c>
      <c r="J20" s="116" t="s">
        <v>473</v>
      </c>
      <c r="K20" s="118" t="s">
        <v>389</v>
      </c>
      <c r="L20" s="118" t="s">
        <v>387</v>
      </c>
      <c r="M20" s="118" t="s">
        <v>385</v>
      </c>
      <c r="N20" s="38"/>
      <c r="O20" s="38" t="s">
        <v>385</v>
      </c>
      <c r="P20" s="118" t="s">
        <v>387</v>
      </c>
      <c r="Q20" s="38" t="s">
        <v>385</v>
      </c>
      <c r="R20" s="36" t="s">
        <v>385</v>
      </c>
      <c r="S20" s="36" t="s">
        <v>385</v>
      </c>
      <c r="T20" s="117" t="s">
        <v>387</v>
      </c>
      <c r="U20" s="36" t="s">
        <v>385</v>
      </c>
      <c r="V20" s="4" t="s">
        <v>13</v>
      </c>
      <c r="W20" s="4">
        <v>1</v>
      </c>
      <c r="X20" s="134"/>
      <c r="Y20" s="2" t="s">
        <v>75</v>
      </c>
      <c r="Z20" s="6" t="s">
        <v>76</v>
      </c>
      <c r="AA20" s="4" t="s">
        <v>558</v>
      </c>
      <c r="AB20" s="4" t="s">
        <v>493</v>
      </c>
      <c r="AC20" s="4" t="s">
        <v>477</v>
      </c>
      <c r="AD20" s="72" t="s">
        <v>386</v>
      </c>
      <c r="AE20" s="72" t="s">
        <v>386</v>
      </c>
      <c r="AF20" s="121" t="s">
        <v>388</v>
      </c>
      <c r="AG20" s="72" t="s">
        <v>386</v>
      </c>
      <c r="AH20" s="72" t="s">
        <v>386</v>
      </c>
      <c r="AI20" s="121" t="s">
        <v>388</v>
      </c>
      <c r="AJ20" s="72" t="s">
        <v>386</v>
      </c>
      <c r="AK20" s="72" t="s">
        <v>386</v>
      </c>
      <c r="AL20" s="121" t="s">
        <v>388</v>
      </c>
      <c r="AM20" s="38">
        <v>1</v>
      </c>
      <c r="AN20" s="134"/>
      <c r="AO20" s="119" t="s">
        <v>404</v>
      </c>
      <c r="AP20" s="119">
        <f t="shared" si="0"/>
        <v>0</v>
      </c>
    </row>
    <row r="21" spans="1:42" ht="45" x14ac:dyDescent="0.2">
      <c r="A21" s="8">
        <v>19</v>
      </c>
      <c r="B21" s="4" t="s">
        <v>46</v>
      </c>
      <c r="C21" s="196" t="s">
        <v>606</v>
      </c>
      <c r="D21" s="4" t="s">
        <v>80</v>
      </c>
      <c r="E21" s="37" t="s">
        <v>77</v>
      </c>
      <c r="F21" s="25" t="s">
        <v>490</v>
      </c>
      <c r="G21" s="2" t="s">
        <v>74</v>
      </c>
      <c r="H21" s="4" t="s">
        <v>551</v>
      </c>
      <c r="I21" s="116" t="s">
        <v>494</v>
      </c>
      <c r="J21" s="116" t="s">
        <v>473</v>
      </c>
      <c r="K21" s="118" t="s">
        <v>385</v>
      </c>
      <c r="L21" s="118" t="s">
        <v>387</v>
      </c>
      <c r="M21" s="118" t="s">
        <v>385</v>
      </c>
      <c r="N21" s="38"/>
      <c r="O21" s="38" t="s">
        <v>385</v>
      </c>
      <c r="P21" s="118" t="s">
        <v>387</v>
      </c>
      <c r="Q21" s="38" t="s">
        <v>385</v>
      </c>
      <c r="R21" s="36" t="s">
        <v>385</v>
      </c>
      <c r="S21" s="36" t="s">
        <v>385</v>
      </c>
      <c r="T21" s="117" t="s">
        <v>387</v>
      </c>
      <c r="U21" s="36" t="s">
        <v>385</v>
      </c>
      <c r="V21" s="4" t="s">
        <v>590</v>
      </c>
      <c r="W21" s="4">
        <v>1</v>
      </c>
      <c r="X21" s="134"/>
      <c r="Y21" s="2" t="s">
        <v>78</v>
      </c>
      <c r="Z21" s="6" t="s">
        <v>79</v>
      </c>
      <c r="AA21" s="4" t="s">
        <v>558</v>
      </c>
      <c r="AB21" s="4" t="s">
        <v>493</v>
      </c>
      <c r="AC21" s="4" t="s">
        <v>477</v>
      </c>
      <c r="AD21" s="72" t="s">
        <v>386</v>
      </c>
      <c r="AE21" s="72" t="s">
        <v>386</v>
      </c>
      <c r="AF21" s="121" t="s">
        <v>388</v>
      </c>
      <c r="AG21" s="72" t="s">
        <v>386</v>
      </c>
      <c r="AH21" s="72" t="s">
        <v>386</v>
      </c>
      <c r="AI21" s="121" t="s">
        <v>388</v>
      </c>
      <c r="AJ21" s="72" t="s">
        <v>386</v>
      </c>
      <c r="AK21" s="72" t="s">
        <v>386</v>
      </c>
      <c r="AL21" s="121" t="s">
        <v>388</v>
      </c>
      <c r="AM21" s="38">
        <v>1</v>
      </c>
      <c r="AN21" s="134"/>
      <c r="AO21" s="119" t="s">
        <v>404</v>
      </c>
      <c r="AP21" s="119">
        <f t="shared" si="0"/>
        <v>0</v>
      </c>
    </row>
    <row r="22" spans="1:42" ht="45" x14ac:dyDescent="0.2">
      <c r="A22" s="8">
        <v>20</v>
      </c>
      <c r="B22" s="4" t="s">
        <v>46</v>
      </c>
      <c r="C22" s="196" t="s">
        <v>606</v>
      </c>
      <c r="D22" s="4" t="s">
        <v>87</v>
      </c>
      <c r="E22" s="25" t="s">
        <v>82</v>
      </c>
      <c r="F22" s="3" t="s">
        <v>488</v>
      </c>
      <c r="G22" s="2" t="s">
        <v>60</v>
      </c>
      <c r="H22" s="4" t="s">
        <v>548</v>
      </c>
      <c r="I22" s="38" t="s">
        <v>466</v>
      </c>
      <c r="J22" s="38" t="s">
        <v>474</v>
      </c>
      <c r="K22" s="38"/>
      <c r="L22" s="38"/>
      <c r="M22" s="38"/>
      <c r="N22" s="38"/>
      <c r="O22" s="38"/>
      <c r="P22" s="38" t="s">
        <v>385</v>
      </c>
      <c r="Q22" s="38"/>
      <c r="R22" s="38" t="s">
        <v>385</v>
      </c>
      <c r="S22" s="125"/>
      <c r="T22" s="38" t="s">
        <v>385</v>
      </c>
      <c r="U22" s="125"/>
      <c r="V22" s="4" t="s">
        <v>13</v>
      </c>
      <c r="W22" s="8">
        <v>1</v>
      </c>
      <c r="X22" s="134"/>
      <c r="Y22" s="24" t="s">
        <v>217</v>
      </c>
      <c r="Z22" s="3" t="s">
        <v>176</v>
      </c>
      <c r="AA22" s="4" t="s">
        <v>555</v>
      </c>
      <c r="AB22" s="4" t="s">
        <v>476</v>
      </c>
      <c r="AC22" s="4" t="s">
        <v>477</v>
      </c>
      <c r="AD22" s="72" t="s">
        <v>390</v>
      </c>
      <c r="AE22" s="72"/>
      <c r="AF22" s="72" t="s">
        <v>388</v>
      </c>
      <c r="AG22" s="72" t="s">
        <v>388</v>
      </c>
      <c r="AH22" s="72"/>
      <c r="AI22" s="121" t="s">
        <v>388</v>
      </c>
      <c r="AJ22" s="131"/>
      <c r="AK22" s="121" t="s">
        <v>388</v>
      </c>
      <c r="AL22" s="131"/>
      <c r="AM22" s="38">
        <v>1</v>
      </c>
      <c r="AN22" s="134"/>
      <c r="AO22" s="119" t="s">
        <v>404</v>
      </c>
      <c r="AP22" s="119">
        <f t="shared" si="0"/>
        <v>0</v>
      </c>
    </row>
    <row r="23" spans="1:42" ht="45" x14ac:dyDescent="0.2">
      <c r="A23" s="8">
        <v>21</v>
      </c>
      <c r="B23" s="4" t="s">
        <v>46</v>
      </c>
      <c r="C23" s="196" t="s">
        <v>606</v>
      </c>
      <c r="D23" s="4" t="s">
        <v>72</v>
      </c>
      <c r="E23" s="25" t="s">
        <v>84</v>
      </c>
      <c r="F23" s="3" t="s">
        <v>488</v>
      </c>
      <c r="G23" s="2" t="s">
        <v>60</v>
      </c>
      <c r="H23" s="4" t="s">
        <v>548</v>
      </c>
      <c r="I23" s="38" t="s">
        <v>466</v>
      </c>
      <c r="J23" s="38" t="s">
        <v>474</v>
      </c>
      <c r="K23" s="38"/>
      <c r="L23" s="38"/>
      <c r="M23" s="38"/>
      <c r="N23" s="38"/>
      <c r="O23" s="38"/>
      <c r="P23" s="38" t="s">
        <v>385</v>
      </c>
      <c r="Q23" s="38"/>
      <c r="R23" s="38" t="s">
        <v>385</v>
      </c>
      <c r="S23" s="125"/>
      <c r="T23" s="38" t="s">
        <v>385</v>
      </c>
      <c r="U23" s="125"/>
      <c r="V23" s="4" t="s">
        <v>13</v>
      </c>
      <c r="W23" s="8">
        <v>1</v>
      </c>
      <c r="X23" s="134"/>
      <c r="Y23" s="24" t="s">
        <v>213</v>
      </c>
      <c r="Z23" s="24" t="s">
        <v>214</v>
      </c>
      <c r="AA23" s="4" t="s">
        <v>559</v>
      </c>
      <c r="AB23" s="4" t="s">
        <v>493</v>
      </c>
      <c r="AC23" s="4" t="s">
        <v>477</v>
      </c>
      <c r="AD23" s="121" t="s">
        <v>390</v>
      </c>
      <c r="AE23" s="72"/>
      <c r="AF23" s="72" t="s">
        <v>386</v>
      </c>
      <c r="AG23" s="121" t="s">
        <v>388</v>
      </c>
      <c r="AH23" s="72" t="s">
        <v>386</v>
      </c>
      <c r="AI23" s="72" t="s">
        <v>386</v>
      </c>
      <c r="AJ23" s="121" t="s">
        <v>388</v>
      </c>
      <c r="AK23" s="72" t="s">
        <v>386</v>
      </c>
      <c r="AL23" s="72" t="s">
        <v>386</v>
      </c>
      <c r="AM23" s="38">
        <v>1</v>
      </c>
      <c r="AN23" s="134"/>
      <c r="AO23" s="119" t="s">
        <v>404</v>
      </c>
      <c r="AP23" s="119">
        <f t="shared" si="0"/>
        <v>0</v>
      </c>
    </row>
    <row r="24" spans="1:42" ht="45" x14ac:dyDescent="0.2">
      <c r="A24" s="8">
        <v>22</v>
      </c>
      <c r="B24" s="4" t="s">
        <v>46</v>
      </c>
      <c r="C24" s="196" t="s">
        <v>606</v>
      </c>
      <c r="D24" s="4" t="s">
        <v>87</v>
      </c>
      <c r="E24" s="25" t="s">
        <v>85</v>
      </c>
      <c r="F24" s="3" t="s">
        <v>488</v>
      </c>
      <c r="G24" s="2" t="s">
        <v>60</v>
      </c>
      <c r="H24" s="4" t="s">
        <v>548</v>
      </c>
      <c r="I24" s="38" t="s">
        <v>466</v>
      </c>
      <c r="J24" s="38" t="s">
        <v>474</v>
      </c>
      <c r="K24" s="38"/>
      <c r="L24" s="38"/>
      <c r="M24" s="38"/>
      <c r="N24" s="38"/>
      <c r="O24" s="38"/>
      <c r="P24" s="38" t="s">
        <v>385</v>
      </c>
      <c r="Q24" s="38"/>
      <c r="R24" s="38" t="s">
        <v>385</v>
      </c>
      <c r="S24" s="125"/>
      <c r="T24" s="38" t="s">
        <v>385</v>
      </c>
      <c r="U24" s="125"/>
      <c r="V24" s="4" t="s">
        <v>13</v>
      </c>
      <c r="W24" s="8">
        <v>1</v>
      </c>
      <c r="X24" s="134"/>
      <c r="Y24" s="123" t="s">
        <v>217</v>
      </c>
      <c r="Z24" s="30" t="s">
        <v>176</v>
      </c>
      <c r="AA24" s="124" t="s">
        <v>555</v>
      </c>
      <c r="AB24" s="124" t="s">
        <v>476</v>
      </c>
      <c r="AC24" s="124" t="s">
        <v>477</v>
      </c>
      <c r="AD24" s="131" t="s">
        <v>390</v>
      </c>
      <c r="AE24" s="131"/>
      <c r="AF24" s="131" t="s">
        <v>388</v>
      </c>
      <c r="AG24" s="131"/>
      <c r="AH24" s="131" t="s">
        <v>388</v>
      </c>
      <c r="AI24" s="131"/>
      <c r="AJ24" s="131" t="s">
        <v>388</v>
      </c>
      <c r="AK24" s="131"/>
      <c r="AL24" s="131" t="s">
        <v>388</v>
      </c>
      <c r="AM24" s="125">
        <v>1</v>
      </c>
      <c r="AN24" s="152"/>
      <c r="AO24" s="29" t="s">
        <v>404</v>
      </c>
      <c r="AP24" s="119">
        <f t="shared" si="0"/>
        <v>0</v>
      </c>
    </row>
    <row r="25" spans="1:42" ht="45" x14ac:dyDescent="0.2">
      <c r="A25" s="8">
        <v>23</v>
      </c>
      <c r="B25" s="4" t="s">
        <v>46</v>
      </c>
      <c r="C25" s="196" t="s">
        <v>606</v>
      </c>
      <c r="D25" s="4" t="s">
        <v>88</v>
      </c>
      <c r="E25" s="25" t="s">
        <v>86</v>
      </c>
      <c r="F25" s="3" t="s">
        <v>488</v>
      </c>
      <c r="G25" s="2" t="s">
        <v>60</v>
      </c>
      <c r="H25" s="4" t="s">
        <v>548</v>
      </c>
      <c r="I25" s="38" t="s">
        <v>466</v>
      </c>
      <c r="J25" s="38" t="s">
        <v>474</v>
      </c>
      <c r="K25" s="38"/>
      <c r="L25" s="38"/>
      <c r="M25" s="38"/>
      <c r="N25" s="38"/>
      <c r="O25" s="38"/>
      <c r="P25" s="38" t="s">
        <v>385</v>
      </c>
      <c r="Q25" s="38"/>
      <c r="R25" s="38" t="s">
        <v>385</v>
      </c>
      <c r="S25" s="125"/>
      <c r="T25" s="38" t="s">
        <v>385</v>
      </c>
      <c r="U25" s="125"/>
      <c r="V25" s="4" t="s">
        <v>13</v>
      </c>
      <c r="W25" s="8">
        <v>1</v>
      </c>
      <c r="X25" s="134"/>
      <c r="Y25" s="24" t="s">
        <v>213</v>
      </c>
      <c r="Z25" s="3" t="s">
        <v>214</v>
      </c>
      <c r="AA25" s="4" t="s">
        <v>559</v>
      </c>
      <c r="AB25" s="4" t="s">
        <v>493</v>
      </c>
      <c r="AC25" s="4" t="s">
        <v>477</v>
      </c>
      <c r="AD25" s="121" t="s">
        <v>390</v>
      </c>
      <c r="AE25" s="72" t="s">
        <v>386</v>
      </c>
      <c r="AF25" s="72" t="s">
        <v>386</v>
      </c>
      <c r="AG25" s="121" t="s">
        <v>388</v>
      </c>
      <c r="AH25" s="72" t="s">
        <v>386</v>
      </c>
      <c r="AI25" s="72" t="s">
        <v>386</v>
      </c>
      <c r="AJ25" s="121" t="s">
        <v>388</v>
      </c>
      <c r="AK25" s="72" t="s">
        <v>386</v>
      </c>
      <c r="AL25" s="72" t="s">
        <v>386</v>
      </c>
      <c r="AM25" s="38">
        <v>1</v>
      </c>
      <c r="AN25" s="134"/>
      <c r="AO25" s="119" t="s">
        <v>404</v>
      </c>
      <c r="AP25" s="119">
        <f t="shared" si="0"/>
        <v>0</v>
      </c>
    </row>
    <row r="26" spans="1:42" ht="168.75" x14ac:dyDescent="0.2">
      <c r="A26" s="8">
        <v>24</v>
      </c>
      <c r="B26" s="4" t="s">
        <v>37</v>
      </c>
      <c r="C26" s="196" t="s">
        <v>604</v>
      </c>
      <c r="D26" s="4" t="s">
        <v>87</v>
      </c>
      <c r="E26" s="25" t="s">
        <v>89</v>
      </c>
      <c r="F26" s="25" t="s">
        <v>490</v>
      </c>
      <c r="G26" s="24" t="s">
        <v>90</v>
      </c>
      <c r="H26" s="19" t="s">
        <v>552</v>
      </c>
      <c r="I26" s="116" t="s">
        <v>494</v>
      </c>
      <c r="J26" s="116" t="s">
        <v>473</v>
      </c>
      <c r="K26" s="36" t="s">
        <v>385</v>
      </c>
      <c r="L26" s="36" t="s">
        <v>387</v>
      </c>
      <c r="M26" s="36" t="s">
        <v>385</v>
      </c>
      <c r="N26" s="36"/>
      <c r="O26" s="38" t="s">
        <v>385</v>
      </c>
      <c r="P26" s="118" t="s">
        <v>387</v>
      </c>
      <c r="Q26" s="38" t="s">
        <v>385</v>
      </c>
      <c r="R26" s="36" t="s">
        <v>385</v>
      </c>
      <c r="S26" s="36" t="s">
        <v>385</v>
      </c>
      <c r="T26" s="117" t="s">
        <v>387</v>
      </c>
      <c r="U26" s="36" t="s">
        <v>385</v>
      </c>
      <c r="V26" s="4" t="s">
        <v>13</v>
      </c>
      <c r="W26" s="8">
        <v>1</v>
      </c>
      <c r="X26" s="134"/>
      <c r="Y26" s="24" t="s">
        <v>91</v>
      </c>
      <c r="Z26" s="3" t="s">
        <v>92</v>
      </c>
      <c r="AA26" s="4" t="s">
        <v>558</v>
      </c>
      <c r="AB26" s="4" t="s">
        <v>493</v>
      </c>
      <c r="AC26" s="4" t="s">
        <v>477</v>
      </c>
      <c r="AD26" s="72" t="s">
        <v>386</v>
      </c>
      <c r="AE26" s="72" t="s">
        <v>386</v>
      </c>
      <c r="AF26" s="121" t="s">
        <v>388</v>
      </c>
      <c r="AG26" s="72" t="s">
        <v>386</v>
      </c>
      <c r="AH26" s="72" t="s">
        <v>386</v>
      </c>
      <c r="AI26" s="121" t="s">
        <v>388</v>
      </c>
      <c r="AJ26" s="72" t="s">
        <v>386</v>
      </c>
      <c r="AK26" s="72" t="s">
        <v>386</v>
      </c>
      <c r="AL26" s="121" t="s">
        <v>388</v>
      </c>
      <c r="AM26" s="38">
        <v>1</v>
      </c>
      <c r="AN26" s="134"/>
      <c r="AO26" s="119" t="s">
        <v>404</v>
      </c>
      <c r="AP26" s="119">
        <f t="shared" si="0"/>
        <v>0</v>
      </c>
    </row>
    <row r="27" spans="1:42" ht="45" x14ac:dyDescent="0.2">
      <c r="A27" s="8">
        <v>25</v>
      </c>
      <c r="B27" s="4" t="s">
        <v>46</v>
      </c>
      <c r="C27" s="196" t="s">
        <v>606</v>
      </c>
      <c r="D27" s="4" t="s">
        <v>72</v>
      </c>
      <c r="E27" s="25" t="s">
        <v>93</v>
      </c>
      <c r="F27" s="3" t="s">
        <v>488</v>
      </c>
      <c r="G27" s="2" t="s">
        <v>60</v>
      </c>
      <c r="H27" s="4" t="s">
        <v>548</v>
      </c>
      <c r="I27" s="38" t="s">
        <v>466</v>
      </c>
      <c r="J27" s="38" t="s">
        <v>474</v>
      </c>
      <c r="K27" s="38"/>
      <c r="L27" s="38"/>
      <c r="M27" s="38"/>
      <c r="N27" s="38"/>
      <c r="O27" s="38"/>
      <c r="P27" s="38" t="s">
        <v>385</v>
      </c>
      <c r="Q27" s="38"/>
      <c r="R27" s="38" t="s">
        <v>385</v>
      </c>
      <c r="S27" s="125"/>
      <c r="T27" s="38" t="s">
        <v>385</v>
      </c>
      <c r="U27" s="125"/>
      <c r="V27" s="4" t="s">
        <v>13</v>
      </c>
      <c r="W27" s="8">
        <v>1</v>
      </c>
      <c r="X27" s="134"/>
      <c r="Y27" s="24" t="s">
        <v>94</v>
      </c>
      <c r="Z27" s="3" t="s">
        <v>95</v>
      </c>
      <c r="AA27" s="4" t="s">
        <v>558</v>
      </c>
      <c r="AB27" s="4" t="s">
        <v>493</v>
      </c>
      <c r="AC27" s="4" t="s">
        <v>477</v>
      </c>
      <c r="AD27" s="72" t="s">
        <v>386</v>
      </c>
      <c r="AE27" s="72" t="s">
        <v>386</v>
      </c>
      <c r="AF27" s="121" t="s">
        <v>388</v>
      </c>
      <c r="AG27" s="72" t="s">
        <v>386</v>
      </c>
      <c r="AH27" s="72" t="s">
        <v>386</v>
      </c>
      <c r="AI27" s="121" t="s">
        <v>388</v>
      </c>
      <c r="AJ27" s="72" t="s">
        <v>386</v>
      </c>
      <c r="AK27" s="72" t="s">
        <v>386</v>
      </c>
      <c r="AL27" s="121" t="s">
        <v>388</v>
      </c>
      <c r="AM27" s="38">
        <v>1</v>
      </c>
      <c r="AN27" s="134"/>
      <c r="AO27" s="119" t="s">
        <v>407</v>
      </c>
      <c r="AP27" s="119">
        <f t="shared" si="0"/>
        <v>0</v>
      </c>
    </row>
    <row r="28" spans="1:42" ht="45" x14ac:dyDescent="0.2">
      <c r="A28" s="8">
        <v>26</v>
      </c>
      <c r="B28" s="4" t="s">
        <v>46</v>
      </c>
      <c r="C28" s="196" t="s">
        <v>606</v>
      </c>
      <c r="D28" s="4" t="s">
        <v>88</v>
      </c>
      <c r="E28" s="25" t="s">
        <v>96</v>
      </c>
      <c r="F28" s="3" t="s">
        <v>488</v>
      </c>
      <c r="G28" s="2" t="s">
        <v>60</v>
      </c>
      <c r="H28" s="4" t="s">
        <v>548</v>
      </c>
      <c r="I28" s="38" t="s">
        <v>466</v>
      </c>
      <c r="J28" s="38" t="s">
        <v>474</v>
      </c>
      <c r="K28" s="38"/>
      <c r="L28" s="38"/>
      <c r="M28" s="38"/>
      <c r="N28" s="38"/>
      <c r="O28" s="38"/>
      <c r="P28" s="38" t="s">
        <v>385</v>
      </c>
      <c r="Q28" s="38"/>
      <c r="R28" s="38" t="s">
        <v>385</v>
      </c>
      <c r="S28" s="125"/>
      <c r="T28" s="38" t="s">
        <v>385</v>
      </c>
      <c r="U28" s="125"/>
      <c r="V28" s="4" t="s">
        <v>13</v>
      </c>
      <c r="W28" s="8">
        <v>1</v>
      </c>
      <c r="X28" s="134"/>
      <c r="Y28" s="24" t="s">
        <v>97</v>
      </c>
      <c r="Z28" s="3" t="s">
        <v>98</v>
      </c>
      <c r="AA28" s="4" t="s">
        <v>558</v>
      </c>
      <c r="AB28" s="4" t="s">
        <v>493</v>
      </c>
      <c r="AC28" s="4" t="s">
        <v>477</v>
      </c>
      <c r="AD28" s="72" t="s">
        <v>386</v>
      </c>
      <c r="AE28" s="72" t="s">
        <v>386</v>
      </c>
      <c r="AF28" s="121" t="s">
        <v>388</v>
      </c>
      <c r="AG28" s="72" t="s">
        <v>386</v>
      </c>
      <c r="AH28" s="72" t="s">
        <v>386</v>
      </c>
      <c r="AI28" s="121" t="s">
        <v>388</v>
      </c>
      <c r="AJ28" s="72" t="s">
        <v>386</v>
      </c>
      <c r="AK28" s="72" t="s">
        <v>386</v>
      </c>
      <c r="AL28" s="121" t="s">
        <v>388</v>
      </c>
      <c r="AM28" s="38">
        <v>1</v>
      </c>
      <c r="AN28" s="134"/>
      <c r="AO28" s="119" t="s">
        <v>407</v>
      </c>
      <c r="AP28" s="119">
        <f t="shared" si="0"/>
        <v>0</v>
      </c>
    </row>
    <row r="29" spans="1:42" ht="45" x14ac:dyDescent="0.2">
      <c r="A29" s="8">
        <v>27</v>
      </c>
      <c r="B29" s="4" t="s">
        <v>46</v>
      </c>
      <c r="C29" s="196" t="s">
        <v>606</v>
      </c>
      <c r="D29" s="4" t="s">
        <v>72</v>
      </c>
      <c r="E29" s="25" t="s">
        <v>99</v>
      </c>
      <c r="F29" s="3" t="s">
        <v>488</v>
      </c>
      <c r="G29" s="2" t="s">
        <v>60</v>
      </c>
      <c r="H29" s="4" t="s">
        <v>548</v>
      </c>
      <c r="I29" s="38" t="s">
        <v>466</v>
      </c>
      <c r="J29" s="38" t="s">
        <v>474</v>
      </c>
      <c r="K29" s="38"/>
      <c r="L29" s="38"/>
      <c r="M29" s="38"/>
      <c r="N29" s="38"/>
      <c r="O29" s="38"/>
      <c r="P29" s="38" t="s">
        <v>385</v>
      </c>
      <c r="Q29" s="38"/>
      <c r="R29" s="38" t="s">
        <v>385</v>
      </c>
      <c r="S29" s="125"/>
      <c r="T29" s="38" t="s">
        <v>385</v>
      </c>
      <c r="U29" s="125"/>
      <c r="V29" s="4" t="s">
        <v>13</v>
      </c>
      <c r="W29" s="8">
        <v>1</v>
      </c>
      <c r="X29" s="134"/>
      <c r="Y29" s="24" t="s">
        <v>94</v>
      </c>
      <c r="Z29" s="3" t="s">
        <v>95</v>
      </c>
      <c r="AA29" s="4" t="s">
        <v>558</v>
      </c>
      <c r="AB29" s="4" t="s">
        <v>493</v>
      </c>
      <c r="AC29" s="4" t="s">
        <v>477</v>
      </c>
      <c r="AD29" s="72" t="s">
        <v>386</v>
      </c>
      <c r="AE29" s="72" t="s">
        <v>386</v>
      </c>
      <c r="AF29" s="121" t="s">
        <v>388</v>
      </c>
      <c r="AG29" s="72" t="s">
        <v>386</v>
      </c>
      <c r="AH29" s="72" t="s">
        <v>386</v>
      </c>
      <c r="AI29" s="121" t="s">
        <v>388</v>
      </c>
      <c r="AJ29" s="72" t="s">
        <v>386</v>
      </c>
      <c r="AK29" s="72" t="s">
        <v>386</v>
      </c>
      <c r="AL29" s="121" t="s">
        <v>388</v>
      </c>
      <c r="AM29" s="38">
        <v>1</v>
      </c>
      <c r="AN29" s="134"/>
      <c r="AO29" s="119" t="s">
        <v>407</v>
      </c>
      <c r="AP29" s="119">
        <f t="shared" si="0"/>
        <v>0</v>
      </c>
    </row>
    <row r="30" spans="1:42" ht="45" x14ac:dyDescent="0.2">
      <c r="A30" s="8">
        <v>28</v>
      </c>
      <c r="B30" s="4" t="s">
        <v>46</v>
      </c>
      <c r="C30" s="196" t="s">
        <v>606</v>
      </c>
      <c r="D30" s="4" t="s">
        <v>88</v>
      </c>
      <c r="E30" s="25" t="s">
        <v>100</v>
      </c>
      <c r="F30" s="3" t="s">
        <v>488</v>
      </c>
      <c r="G30" s="2" t="s">
        <v>60</v>
      </c>
      <c r="H30" s="4" t="s">
        <v>548</v>
      </c>
      <c r="I30" s="38" t="s">
        <v>466</v>
      </c>
      <c r="J30" s="38" t="s">
        <v>474</v>
      </c>
      <c r="K30" s="38"/>
      <c r="L30" s="38"/>
      <c r="M30" s="38"/>
      <c r="N30" s="38"/>
      <c r="O30" s="38"/>
      <c r="P30" s="38" t="s">
        <v>385</v>
      </c>
      <c r="Q30" s="38"/>
      <c r="R30" s="38" t="s">
        <v>385</v>
      </c>
      <c r="S30" s="125"/>
      <c r="T30" s="38" t="s">
        <v>385</v>
      </c>
      <c r="U30" s="125"/>
      <c r="V30" s="4" t="s">
        <v>13</v>
      </c>
      <c r="W30" s="8">
        <v>1</v>
      </c>
      <c r="X30" s="134"/>
      <c r="Y30" s="24" t="s">
        <v>97</v>
      </c>
      <c r="Z30" s="3" t="s">
        <v>98</v>
      </c>
      <c r="AA30" s="4" t="s">
        <v>558</v>
      </c>
      <c r="AB30" s="4" t="s">
        <v>493</v>
      </c>
      <c r="AC30" s="4" t="s">
        <v>477</v>
      </c>
      <c r="AD30" s="72" t="s">
        <v>386</v>
      </c>
      <c r="AE30" s="72" t="s">
        <v>386</v>
      </c>
      <c r="AF30" s="121" t="s">
        <v>388</v>
      </c>
      <c r="AG30" s="72" t="s">
        <v>386</v>
      </c>
      <c r="AH30" s="72" t="s">
        <v>386</v>
      </c>
      <c r="AI30" s="121" t="s">
        <v>388</v>
      </c>
      <c r="AJ30" s="72" t="s">
        <v>386</v>
      </c>
      <c r="AK30" s="72" t="s">
        <v>386</v>
      </c>
      <c r="AL30" s="121" t="s">
        <v>388</v>
      </c>
      <c r="AM30" s="38">
        <v>1</v>
      </c>
      <c r="AN30" s="134"/>
      <c r="AO30" s="119" t="s">
        <v>407</v>
      </c>
      <c r="AP30" s="119">
        <f t="shared" si="0"/>
        <v>0</v>
      </c>
    </row>
    <row r="31" spans="1:42" ht="45" x14ac:dyDescent="0.2">
      <c r="A31" s="8">
        <v>29</v>
      </c>
      <c r="B31" s="4" t="s">
        <v>46</v>
      </c>
      <c r="C31" s="196" t="s">
        <v>606</v>
      </c>
      <c r="D31" s="4" t="s">
        <v>72</v>
      </c>
      <c r="E31" s="25" t="s">
        <v>101</v>
      </c>
      <c r="F31" s="3" t="s">
        <v>488</v>
      </c>
      <c r="G31" s="2" t="s">
        <v>60</v>
      </c>
      <c r="H31" s="4" t="s">
        <v>548</v>
      </c>
      <c r="I31" s="38" t="s">
        <v>466</v>
      </c>
      <c r="J31" s="38" t="s">
        <v>474</v>
      </c>
      <c r="K31" s="38"/>
      <c r="L31" s="38"/>
      <c r="M31" s="38"/>
      <c r="N31" s="38"/>
      <c r="O31" s="38"/>
      <c r="P31" s="38" t="s">
        <v>385</v>
      </c>
      <c r="Q31" s="38"/>
      <c r="R31" s="38" t="s">
        <v>385</v>
      </c>
      <c r="S31" s="125"/>
      <c r="T31" s="38" t="s">
        <v>385</v>
      </c>
      <c r="U31" s="125"/>
      <c r="V31" s="4" t="s">
        <v>13</v>
      </c>
      <c r="W31" s="8">
        <v>1</v>
      </c>
      <c r="X31" s="134"/>
      <c r="Y31" s="123" t="s">
        <v>215</v>
      </c>
      <c r="Z31" s="30" t="s">
        <v>216</v>
      </c>
      <c r="AA31" s="124" t="s">
        <v>555</v>
      </c>
      <c r="AB31" s="124" t="s">
        <v>476</v>
      </c>
      <c r="AC31" s="124" t="s">
        <v>477</v>
      </c>
      <c r="AD31" s="131" t="s">
        <v>390</v>
      </c>
      <c r="AE31" s="131"/>
      <c r="AF31" s="131" t="s">
        <v>388</v>
      </c>
      <c r="AG31" s="131" t="s">
        <v>388</v>
      </c>
      <c r="AH31" s="131" t="s">
        <v>388</v>
      </c>
      <c r="AI31" s="131"/>
      <c r="AJ31" s="131" t="s">
        <v>388</v>
      </c>
      <c r="AK31" s="131"/>
      <c r="AL31" s="131" t="s">
        <v>388</v>
      </c>
      <c r="AM31" s="125">
        <v>1</v>
      </c>
      <c r="AN31" s="152"/>
      <c r="AO31" s="155" t="s">
        <v>407</v>
      </c>
      <c r="AP31" s="119">
        <f>(W31*X31)</f>
        <v>0</v>
      </c>
    </row>
    <row r="32" spans="1:42" ht="45" x14ac:dyDescent="0.2">
      <c r="A32" s="8">
        <v>30</v>
      </c>
      <c r="B32" s="4" t="s">
        <v>46</v>
      </c>
      <c r="C32" s="196" t="s">
        <v>606</v>
      </c>
      <c r="D32" s="4" t="s">
        <v>72</v>
      </c>
      <c r="E32" s="25" t="s">
        <v>102</v>
      </c>
      <c r="F32" s="3" t="s">
        <v>488</v>
      </c>
      <c r="G32" s="2" t="s">
        <v>60</v>
      </c>
      <c r="H32" s="4" t="s">
        <v>548</v>
      </c>
      <c r="I32" s="38" t="s">
        <v>466</v>
      </c>
      <c r="J32" s="38" t="s">
        <v>474</v>
      </c>
      <c r="K32" s="38"/>
      <c r="L32" s="38"/>
      <c r="M32" s="38"/>
      <c r="N32" s="38"/>
      <c r="O32" s="38"/>
      <c r="P32" s="38" t="s">
        <v>385</v>
      </c>
      <c r="Q32" s="38"/>
      <c r="R32" s="38" t="s">
        <v>385</v>
      </c>
      <c r="S32" s="125"/>
      <c r="T32" s="38" t="s">
        <v>385</v>
      </c>
      <c r="U32" s="125"/>
      <c r="V32" s="4" t="s">
        <v>13</v>
      </c>
      <c r="W32" s="8">
        <v>1</v>
      </c>
      <c r="X32" s="134"/>
      <c r="Y32" s="24" t="s">
        <v>94</v>
      </c>
      <c r="Z32" s="3" t="s">
        <v>103</v>
      </c>
      <c r="AA32" s="4" t="s">
        <v>558</v>
      </c>
      <c r="AB32" s="4" t="s">
        <v>493</v>
      </c>
      <c r="AC32" s="4" t="s">
        <v>477</v>
      </c>
      <c r="AD32" s="72" t="s">
        <v>386</v>
      </c>
      <c r="AE32" s="72" t="s">
        <v>386</v>
      </c>
      <c r="AF32" s="121" t="s">
        <v>388</v>
      </c>
      <c r="AG32" s="72" t="s">
        <v>386</v>
      </c>
      <c r="AH32" s="72" t="s">
        <v>386</v>
      </c>
      <c r="AI32" s="121" t="s">
        <v>388</v>
      </c>
      <c r="AJ32" s="72" t="s">
        <v>386</v>
      </c>
      <c r="AK32" s="72" t="s">
        <v>386</v>
      </c>
      <c r="AL32" s="121" t="s">
        <v>388</v>
      </c>
      <c r="AM32" s="38">
        <v>1</v>
      </c>
      <c r="AN32" s="134"/>
      <c r="AO32" s="119" t="s">
        <v>407</v>
      </c>
      <c r="AP32" s="119">
        <f t="shared" si="0"/>
        <v>0</v>
      </c>
    </row>
    <row r="33" spans="1:42" ht="45" x14ac:dyDescent="0.2">
      <c r="A33" s="8">
        <v>31</v>
      </c>
      <c r="B33" s="4" t="s">
        <v>46</v>
      </c>
      <c r="C33" s="196" t="s">
        <v>606</v>
      </c>
      <c r="D33" s="4" t="s">
        <v>72</v>
      </c>
      <c r="E33" s="25" t="s">
        <v>104</v>
      </c>
      <c r="F33" s="3" t="s">
        <v>488</v>
      </c>
      <c r="G33" s="2" t="s">
        <v>60</v>
      </c>
      <c r="H33" s="4" t="s">
        <v>548</v>
      </c>
      <c r="I33" s="38" t="s">
        <v>466</v>
      </c>
      <c r="J33" s="38" t="s">
        <v>474</v>
      </c>
      <c r="K33" s="38"/>
      <c r="L33" s="38"/>
      <c r="M33" s="38"/>
      <c r="N33" s="38"/>
      <c r="O33" s="38"/>
      <c r="P33" s="38" t="s">
        <v>385</v>
      </c>
      <c r="Q33" s="38"/>
      <c r="R33" s="38" t="s">
        <v>385</v>
      </c>
      <c r="S33" s="125"/>
      <c r="T33" s="38" t="s">
        <v>385</v>
      </c>
      <c r="U33" s="125"/>
      <c r="V33" s="4" t="s">
        <v>13</v>
      </c>
      <c r="W33" s="8">
        <v>1</v>
      </c>
      <c r="X33" s="134"/>
      <c r="Y33" s="24" t="s">
        <v>94</v>
      </c>
      <c r="Z33" s="3" t="s">
        <v>103</v>
      </c>
      <c r="AA33" s="4" t="s">
        <v>558</v>
      </c>
      <c r="AB33" s="4" t="s">
        <v>493</v>
      </c>
      <c r="AC33" s="4" t="s">
        <v>477</v>
      </c>
      <c r="AD33" s="72" t="s">
        <v>386</v>
      </c>
      <c r="AE33" s="72" t="s">
        <v>386</v>
      </c>
      <c r="AF33" s="121" t="s">
        <v>388</v>
      </c>
      <c r="AG33" s="72" t="s">
        <v>386</v>
      </c>
      <c r="AH33" s="72" t="s">
        <v>386</v>
      </c>
      <c r="AI33" s="121" t="s">
        <v>388</v>
      </c>
      <c r="AJ33" s="72" t="s">
        <v>386</v>
      </c>
      <c r="AK33" s="72" t="s">
        <v>386</v>
      </c>
      <c r="AL33" s="121" t="s">
        <v>388</v>
      </c>
      <c r="AM33" s="38">
        <v>1</v>
      </c>
      <c r="AN33" s="134"/>
      <c r="AO33" s="119" t="s">
        <v>407</v>
      </c>
      <c r="AP33" s="119">
        <f t="shared" si="0"/>
        <v>0</v>
      </c>
    </row>
    <row r="34" spans="1:42" ht="45" x14ac:dyDescent="0.2">
      <c r="A34" s="8">
        <v>32</v>
      </c>
      <c r="B34" s="4" t="s">
        <v>44</v>
      </c>
      <c r="C34" s="196" t="s">
        <v>606</v>
      </c>
      <c r="D34" s="4" t="s">
        <v>72</v>
      </c>
      <c r="E34" s="25" t="s">
        <v>105</v>
      </c>
      <c r="F34" s="3" t="s">
        <v>488</v>
      </c>
      <c r="G34" s="2" t="s">
        <v>60</v>
      </c>
      <c r="H34" s="4" t="s">
        <v>548</v>
      </c>
      <c r="I34" s="38" t="s">
        <v>466</v>
      </c>
      <c r="J34" s="38" t="s">
        <v>474</v>
      </c>
      <c r="K34" s="38"/>
      <c r="L34" s="38"/>
      <c r="M34" s="38"/>
      <c r="N34" s="38"/>
      <c r="O34" s="38"/>
      <c r="P34" s="38" t="s">
        <v>385</v>
      </c>
      <c r="Q34" s="38"/>
      <c r="R34" s="38" t="s">
        <v>385</v>
      </c>
      <c r="S34" s="125"/>
      <c r="T34" s="38" t="s">
        <v>385</v>
      </c>
      <c r="U34" s="125"/>
      <c r="V34" s="4" t="s">
        <v>13</v>
      </c>
      <c r="W34" s="8">
        <v>1</v>
      </c>
      <c r="X34" s="134"/>
      <c r="Y34" s="24" t="s">
        <v>94</v>
      </c>
      <c r="Z34" s="3" t="s">
        <v>103</v>
      </c>
      <c r="AA34" s="4" t="s">
        <v>559</v>
      </c>
      <c r="AB34" s="4" t="s">
        <v>493</v>
      </c>
      <c r="AC34" s="4" t="s">
        <v>477</v>
      </c>
      <c r="AD34" s="72" t="s">
        <v>386</v>
      </c>
      <c r="AE34" s="121" t="s">
        <v>388</v>
      </c>
      <c r="AF34" s="72" t="s">
        <v>386</v>
      </c>
      <c r="AG34" s="72" t="s">
        <v>386</v>
      </c>
      <c r="AH34" s="121" t="s">
        <v>388</v>
      </c>
      <c r="AI34" s="72" t="s">
        <v>386</v>
      </c>
      <c r="AJ34" s="72" t="s">
        <v>386</v>
      </c>
      <c r="AK34" s="121" t="s">
        <v>388</v>
      </c>
      <c r="AL34" s="72" t="s">
        <v>386</v>
      </c>
      <c r="AM34" s="38">
        <v>1</v>
      </c>
      <c r="AN34" s="134"/>
      <c r="AO34" s="119" t="s">
        <v>404</v>
      </c>
      <c r="AP34" s="119">
        <f t="shared" si="0"/>
        <v>0</v>
      </c>
    </row>
    <row r="35" spans="1:42" ht="45" x14ac:dyDescent="0.2">
      <c r="A35" s="8">
        <v>33</v>
      </c>
      <c r="B35" s="4" t="s">
        <v>44</v>
      </c>
      <c r="C35" s="196" t="s">
        <v>606</v>
      </c>
      <c r="D35" s="4" t="s">
        <v>88</v>
      </c>
      <c r="E35" s="25" t="s">
        <v>106</v>
      </c>
      <c r="F35" s="3" t="s">
        <v>488</v>
      </c>
      <c r="G35" s="2" t="s">
        <v>60</v>
      </c>
      <c r="H35" s="4" t="s">
        <v>548</v>
      </c>
      <c r="I35" s="38" t="s">
        <v>466</v>
      </c>
      <c r="J35" s="38" t="s">
        <v>474</v>
      </c>
      <c r="K35" s="38"/>
      <c r="L35" s="38"/>
      <c r="M35" s="38"/>
      <c r="N35" s="38"/>
      <c r="O35" s="38"/>
      <c r="P35" s="38" t="s">
        <v>385</v>
      </c>
      <c r="Q35" s="38"/>
      <c r="R35" s="38" t="s">
        <v>385</v>
      </c>
      <c r="S35" s="125"/>
      <c r="T35" s="38" t="s">
        <v>385</v>
      </c>
      <c r="U35" s="125"/>
      <c r="V35" s="4" t="s">
        <v>13</v>
      </c>
      <c r="W35" s="8">
        <v>1</v>
      </c>
      <c r="X35" s="134"/>
      <c r="Y35" s="24" t="s">
        <v>94</v>
      </c>
      <c r="Z35" s="3" t="s">
        <v>107</v>
      </c>
      <c r="AA35" s="4" t="s">
        <v>559</v>
      </c>
      <c r="AB35" s="4" t="s">
        <v>493</v>
      </c>
      <c r="AC35" s="4" t="s">
        <v>477</v>
      </c>
      <c r="AD35" s="72" t="s">
        <v>386</v>
      </c>
      <c r="AE35" s="121" t="s">
        <v>388</v>
      </c>
      <c r="AF35" s="72" t="s">
        <v>386</v>
      </c>
      <c r="AG35" s="72" t="s">
        <v>386</v>
      </c>
      <c r="AH35" s="121" t="s">
        <v>388</v>
      </c>
      <c r="AI35" s="72" t="s">
        <v>386</v>
      </c>
      <c r="AJ35" s="72" t="s">
        <v>386</v>
      </c>
      <c r="AK35" s="121" t="s">
        <v>388</v>
      </c>
      <c r="AL35" s="72" t="s">
        <v>386</v>
      </c>
      <c r="AM35" s="38">
        <v>1</v>
      </c>
      <c r="AN35" s="134"/>
      <c r="AO35" s="119" t="s">
        <v>404</v>
      </c>
      <c r="AP35" s="119">
        <f t="shared" ref="AP35:AP45" si="1">(W35*X35)+(AM35*AN35)</f>
        <v>0</v>
      </c>
    </row>
    <row r="36" spans="1:42" ht="45" x14ac:dyDescent="0.2">
      <c r="A36" s="8">
        <v>34</v>
      </c>
      <c r="B36" s="4" t="s">
        <v>44</v>
      </c>
      <c r="C36" s="196" t="s">
        <v>606</v>
      </c>
      <c r="D36" s="4" t="s">
        <v>72</v>
      </c>
      <c r="E36" s="25" t="s">
        <v>108</v>
      </c>
      <c r="F36" s="3" t="s">
        <v>488</v>
      </c>
      <c r="G36" s="2" t="s">
        <v>60</v>
      </c>
      <c r="H36" s="4" t="s">
        <v>548</v>
      </c>
      <c r="I36" s="38" t="s">
        <v>466</v>
      </c>
      <c r="J36" s="38" t="s">
        <v>474</v>
      </c>
      <c r="K36" s="38"/>
      <c r="L36" s="38"/>
      <c r="M36" s="38"/>
      <c r="N36" s="38"/>
      <c r="O36" s="38"/>
      <c r="P36" s="38" t="s">
        <v>385</v>
      </c>
      <c r="Q36" s="38"/>
      <c r="R36" s="38" t="s">
        <v>385</v>
      </c>
      <c r="S36" s="125"/>
      <c r="T36" s="38" t="s">
        <v>385</v>
      </c>
      <c r="U36" s="125"/>
      <c r="V36" s="4" t="s">
        <v>13</v>
      </c>
      <c r="W36" s="8">
        <v>1</v>
      </c>
      <c r="X36" s="134"/>
      <c r="Y36" s="24" t="s">
        <v>94</v>
      </c>
      <c r="Z36" s="3" t="s">
        <v>103</v>
      </c>
      <c r="AA36" s="4" t="s">
        <v>558</v>
      </c>
      <c r="AB36" s="4" t="s">
        <v>493</v>
      </c>
      <c r="AC36" s="4" t="s">
        <v>477</v>
      </c>
      <c r="AD36" s="72" t="s">
        <v>386</v>
      </c>
      <c r="AE36" s="72" t="s">
        <v>386</v>
      </c>
      <c r="AF36" s="121" t="s">
        <v>388</v>
      </c>
      <c r="AG36" s="72" t="s">
        <v>386</v>
      </c>
      <c r="AH36" s="72" t="s">
        <v>386</v>
      </c>
      <c r="AI36" s="121" t="s">
        <v>388</v>
      </c>
      <c r="AJ36" s="72" t="s">
        <v>386</v>
      </c>
      <c r="AK36" s="72" t="s">
        <v>386</v>
      </c>
      <c r="AL36" s="121" t="s">
        <v>388</v>
      </c>
      <c r="AM36" s="38">
        <v>1</v>
      </c>
      <c r="AN36" s="134"/>
      <c r="AO36" s="119" t="s">
        <v>404</v>
      </c>
      <c r="AP36" s="119">
        <f t="shared" si="1"/>
        <v>0</v>
      </c>
    </row>
    <row r="37" spans="1:42" ht="45" x14ac:dyDescent="0.2">
      <c r="A37" s="8">
        <v>35</v>
      </c>
      <c r="B37" s="4" t="s">
        <v>44</v>
      </c>
      <c r="C37" s="196" t="s">
        <v>606</v>
      </c>
      <c r="D37" s="4" t="s">
        <v>88</v>
      </c>
      <c r="E37" s="25" t="s">
        <v>109</v>
      </c>
      <c r="F37" s="3" t="s">
        <v>488</v>
      </c>
      <c r="G37" s="2" t="s">
        <v>60</v>
      </c>
      <c r="H37" s="4" t="s">
        <v>548</v>
      </c>
      <c r="I37" s="38" t="s">
        <v>466</v>
      </c>
      <c r="J37" s="38" t="s">
        <v>474</v>
      </c>
      <c r="K37" s="38"/>
      <c r="L37" s="38"/>
      <c r="M37" s="38"/>
      <c r="N37" s="38"/>
      <c r="O37" s="38"/>
      <c r="P37" s="38" t="s">
        <v>385</v>
      </c>
      <c r="Q37" s="38"/>
      <c r="R37" s="38" t="s">
        <v>385</v>
      </c>
      <c r="S37" s="125"/>
      <c r="T37" s="38" t="s">
        <v>385</v>
      </c>
      <c r="U37" s="125"/>
      <c r="V37" s="4" t="s">
        <v>13</v>
      </c>
      <c r="W37" s="8">
        <v>1</v>
      </c>
      <c r="X37" s="134"/>
      <c r="Y37" s="24" t="s">
        <v>110</v>
      </c>
      <c r="Z37" s="3" t="s">
        <v>107</v>
      </c>
      <c r="AA37" s="4" t="s">
        <v>559</v>
      </c>
      <c r="AB37" s="4" t="s">
        <v>493</v>
      </c>
      <c r="AC37" s="4" t="s">
        <v>477</v>
      </c>
      <c r="AD37" s="72" t="s">
        <v>386</v>
      </c>
      <c r="AE37" s="121" t="s">
        <v>388</v>
      </c>
      <c r="AF37" s="72" t="s">
        <v>386</v>
      </c>
      <c r="AG37" s="72" t="s">
        <v>386</v>
      </c>
      <c r="AH37" s="121" t="s">
        <v>388</v>
      </c>
      <c r="AI37" s="72" t="s">
        <v>386</v>
      </c>
      <c r="AJ37" s="72" t="s">
        <v>386</v>
      </c>
      <c r="AK37" s="121" t="s">
        <v>388</v>
      </c>
      <c r="AL37" s="72" t="s">
        <v>386</v>
      </c>
      <c r="AM37" s="38">
        <v>1</v>
      </c>
      <c r="AN37" s="134"/>
      <c r="AO37" s="119" t="s">
        <v>404</v>
      </c>
      <c r="AP37" s="119">
        <f t="shared" si="1"/>
        <v>0</v>
      </c>
    </row>
    <row r="38" spans="1:42" ht="45" x14ac:dyDescent="0.2">
      <c r="A38" s="8">
        <v>36</v>
      </c>
      <c r="B38" s="4" t="s">
        <v>46</v>
      </c>
      <c r="C38" s="196" t="s">
        <v>606</v>
      </c>
      <c r="D38" s="4" t="s">
        <v>88</v>
      </c>
      <c r="E38" s="25" t="s">
        <v>327</v>
      </c>
      <c r="F38" s="3" t="s">
        <v>488</v>
      </c>
      <c r="G38" s="156" t="s">
        <v>60</v>
      </c>
      <c r="H38" s="124" t="s">
        <v>548</v>
      </c>
      <c r="I38" s="125" t="s">
        <v>466</v>
      </c>
      <c r="J38" s="125" t="s">
        <v>474</v>
      </c>
      <c r="K38" s="125"/>
      <c r="L38" s="125"/>
      <c r="M38" s="125"/>
      <c r="N38" s="125"/>
      <c r="O38" s="125"/>
      <c r="P38" s="125"/>
      <c r="Q38" s="125" t="s">
        <v>385</v>
      </c>
      <c r="R38" s="125"/>
      <c r="S38" s="125" t="s">
        <v>385</v>
      </c>
      <c r="T38" s="125"/>
      <c r="U38" s="125" t="s">
        <v>385</v>
      </c>
      <c r="V38" s="124" t="s">
        <v>13</v>
      </c>
      <c r="W38" s="31">
        <v>1</v>
      </c>
      <c r="X38" s="152"/>
      <c r="Y38" s="24" t="s">
        <v>94</v>
      </c>
      <c r="Z38" s="3" t="s">
        <v>95</v>
      </c>
      <c r="AA38" s="4" t="s">
        <v>559</v>
      </c>
      <c r="AB38" s="4" t="s">
        <v>493</v>
      </c>
      <c r="AC38" s="4" t="s">
        <v>477</v>
      </c>
      <c r="AD38" s="72" t="s">
        <v>386</v>
      </c>
      <c r="AE38" s="121" t="s">
        <v>388</v>
      </c>
      <c r="AF38" s="72" t="s">
        <v>386</v>
      </c>
      <c r="AG38" s="72" t="s">
        <v>386</v>
      </c>
      <c r="AH38" s="121" t="s">
        <v>388</v>
      </c>
      <c r="AI38" s="72" t="s">
        <v>386</v>
      </c>
      <c r="AJ38" s="72" t="s">
        <v>386</v>
      </c>
      <c r="AK38" s="121" t="s">
        <v>388</v>
      </c>
      <c r="AL38" s="72" t="s">
        <v>386</v>
      </c>
      <c r="AM38" s="38">
        <v>1</v>
      </c>
      <c r="AN38" s="134"/>
      <c r="AO38" s="119" t="s">
        <v>407</v>
      </c>
      <c r="AP38" s="119">
        <f>(AM38*AN38)</f>
        <v>0</v>
      </c>
    </row>
    <row r="39" spans="1:42" ht="45" x14ac:dyDescent="0.2">
      <c r="A39" s="8">
        <v>37</v>
      </c>
      <c r="B39" s="4" t="s">
        <v>46</v>
      </c>
      <c r="C39" s="196" t="s">
        <v>606</v>
      </c>
      <c r="D39" s="4" t="s">
        <v>72</v>
      </c>
      <c r="E39" s="25" t="s">
        <v>328</v>
      </c>
      <c r="F39" s="3" t="s">
        <v>488</v>
      </c>
      <c r="G39" s="156" t="s">
        <v>60</v>
      </c>
      <c r="H39" s="124" t="s">
        <v>548</v>
      </c>
      <c r="I39" s="125" t="s">
        <v>466</v>
      </c>
      <c r="J39" s="125" t="s">
        <v>474</v>
      </c>
      <c r="K39" s="125"/>
      <c r="L39" s="125"/>
      <c r="M39" s="125"/>
      <c r="N39" s="125"/>
      <c r="O39" s="125"/>
      <c r="P39" s="125"/>
      <c r="Q39" s="125" t="s">
        <v>385</v>
      </c>
      <c r="R39" s="125"/>
      <c r="S39" s="125" t="s">
        <v>385</v>
      </c>
      <c r="T39" s="125"/>
      <c r="U39" s="125" t="s">
        <v>385</v>
      </c>
      <c r="V39" s="124" t="s">
        <v>13</v>
      </c>
      <c r="W39" s="31">
        <v>1</v>
      </c>
      <c r="X39" s="152"/>
      <c r="Y39" s="24" t="s">
        <v>94</v>
      </c>
      <c r="Z39" s="3" t="s">
        <v>95</v>
      </c>
      <c r="AA39" s="4" t="s">
        <v>558</v>
      </c>
      <c r="AB39" s="4" t="s">
        <v>493</v>
      </c>
      <c r="AC39" s="4" t="s">
        <v>477</v>
      </c>
      <c r="AD39" s="72" t="s">
        <v>386</v>
      </c>
      <c r="AE39" s="72" t="s">
        <v>386</v>
      </c>
      <c r="AF39" s="121" t="s">
        <v>388</v>
      </c>
      <c r="AG39" s="72" t="s">
        <v>386</v>
      </c>
      <c r="AH39" s="72" t="s">
        <v>386</v>
      </c>
      <c r="AI39" s="121" t="s">
        <v>388</v>
      </c>
      <c r="AJ39" s="72" t="s">
        <v>386</v>
      </c>
      <c r="AK39" s="72" t="s">
        <v>386</v>
      </c>
      <c r="AL39" s="121" t="s">
        <v>388</v>
      </c>
      <c r="AM39" s="38">
        <v>1</v>
      </c>
      <c r="AN39" s="134"/>
      <c r="AO39" s="119" t="s">
        <v>407</v>
      </c>
      <c r="AP39" s="119">
        <f>(AM39*AN39)</f>
        <v>0</v>
      </c>
    </row>
    <row r="40" spans="1:42" ht="45" x14ac:dyDescent="0.2">
      <c r="A40" s="8">
        <v>38</v>
      </c>
      <c r="B40" s="4" t="s">
        <v>46</v>
      </c>
      <c r="C40" s="196" t="s">
        <v>606</v>
      </c>
      <c r="D40" s="4" t="s">
        <v>87</v>
      </c>
      <c r="E40" s="25" t="s">
        <v>111</v>
      </c>
      <c r="F40" s="3" t="s">
        <v>488</v>
      </c>
      <c r="G40" s="156" t="s">
        <v>60</v>
      </c>
      <c r="H40" s="124" t="s">
        <v>548</v>
      </c>
      <c r="I40" s="125" t="s">
        <v>466</v>
      </c>
      <c r="J40" s="125" t="s">
        <v>474</v>
      </c>
      <c r="K40" s="125"/>
      <c r="L40" s="125"/>
      <c r="M40" s="125"/>
      <c r="N40" s="125"/>
      <c r="O40" s="125"/>
      <c r="P40" s="125"/>
      <c r="Q40" s="125" t="s">
        <v>385</v>
      </c>
      <c r="R40" s="125"/>
      <c r="S40" s="125" t="s">
        <v>385</v>
      </c>
      <c r="T40" s="125"/>
      <c r="U40" s="125" t="s">
        <v>385</v>
      </c>
      <c r="V40" s="124" t="s">
        <v>13</v>
      </c>
      <c r="W40" s="31">
        <v>1</v>
      </c>
      <c r="X40" s="152"/>
      <c r="Y40" s="123" t="s">
        <v>112</v>
      </c>
      <c r="Z40" s="30" t="s">
        <v>113</v>
      </c>
      <c r="AA40" s="124" t="s">
        <v>555</v>
      </c>
      <c r="AB40" s="124" t="s">
        <v>476</v>
      </c>
      <c r="AC40" s="124" t="s">
        <v>477</v>
      </c>
      <c r="AD40" s="131" t="s">
        <v>388</v>
      </c>
      <c r="AE40" s="131" t="s">
        <v>386</v>
      </c>
      <c r="AF40" s="131" t="s">
        <v>388</v>
      </c>
      <c r="AG40" s="131"/>
      <c r="AH40" s="131" t="s">
        <v>388</v>
      </c>
      <c r="AI40" s="131"/>
      <c r="AJ40" s="131" t="s">
        <v>388</v>
      </c>
      <c r="AK40" s="131"/>
      <c r="AL40" s="131" t="s">
        <v>388</v>
      </c>
      <c r="AM40" s="125">
        <v>1</v>
      </c>
      <c r="AN40" s="152"/>
      <c r="AO40" s="29" t="s">
        <v>404</v>
      </c>
      <c r="AP40" s="119"/>
    </row>
    <row r="41" spans="1:42" ht="45" x14ac:dyDescent="0.2">
      <c r="A41" s="8">
        <v>39</v>
      </c>
      <c r="B41" s="4" t="s">
        <v>46</v>
      </c>
      <c r="C41" s="196" t="s">
        <v>606</v>
      </c>
      <c r="D41" s="4" t="s">
        <v>87</v>
      </c>
      <c r="E41" s="25" t="s">
        <v>114</v>
      </c>
      <c r="F41" s="3" t="s">
        <v>488</v>
      </c>
      <c r="G41" s="156" t="s">
        <v>60</v>
      </c>
      <c r="H41" s="124" t="s">
        <v>548</v>
      </c>
      <c r="I41" s="125" t="s">
        <v>466</v>
      </c>
      <c r="J41" s="125" t="s">
        <v>474</v>
      </c>
      <c r="K41" s="125"/>
      <c r="L41" s="125"/>
      <c r="M41" s="125"/>
      <c r="N41" s="125"/>
      <c r="O41" s="125"/>
      <c r="P41" s="125"/>
      <c r="Q41" s="125" t="s">
        <v>385</v>
      </c>
      <c r="R41" s="125"/>
      <c r="S41" s="125" t="s">
        <v>385</v>
      </c>
      <c r="T41" s="125"/>
      <c r="U41" s="125" t="s">
        <v>385</v>
      </c>
      <c r="V41" s="124" t="s">
        <v>13</v>
      </c>
      <c r="W41" s="31">
        <v>1</v>
      </c>
      <c r="X41" s="152"/>
      <c r="Y41" s="123" t="s">
        <v>112</v>
      </c>
      <c r="Z41" s="30" t="s">
        <v>113</v>
      </c>
      <c r="AA41" s="124" t="s">
        <v>555</v>
      </c>
      <c r="AB41" s="124" t="s">
        <v>476</v>
      </c>
      <c r="AC41" s="124" t="s">
        <v>477</v>
      </c>
      <c r="AD41" s="131" t="s">
        <v>388</v>
      </c>
      <c r="AE41" s="131" t="s">
        <v>386</v>
      </c>
      <c r="AF41" s="131" t="s">
        <v>388</v>
      </c>
      <c r="AG41" s="131" t="s">
        <v>388</v>
      </c>
      <c r="AH41" s="131" t="s">
        <v>388</v>
      </c>
      <c r="AI41" s="131"/>
      <c r="AJ41" s="131" t="s">
        <v>388</v>
      </c>
      <c r="AK41" s="131"/>
      <c r="AL41" s="131" t="s">
        <v>388</v>
      </c>
      <c r="AM41" s="125">
        <v>1</v>
      </c>
      <c r="AN41" s="152"/>
      <c r="AO41" s="155" t="s">
        <v>408</v>
      </c>
      <c r="AP41" s="119"/>
    </row>
    <row r="42" spans="1:42" ht="45" x14ac:dyDescent="0.2">
      <c r="A42" s="8">
        <v>40</v>
      </c>
      <c r="B42" s="4" t="s">
        <v>46</v>
      </c>
      <c r="C42" s="196" t="s">
        <v>606</v>
      </c>
      <c r="D42" s="4" t="s">
        <v>80</v>
      </c>
      <c r="E42" s="25" t="s">
        <v>329</v>
      </c>
      <c r="F42" s="25" t="s">
        <v>490</v>
      </c>
      <c r="G42" s="24" t="s">
        <v>90</v>
      </c>
      <c r="H42" s="19" t="s">
        <v>552</v>
      </c>
      <c r="I42" s="116" t="s">
        <v>494</v>
      </c>
      <c r="J42" s="116" t="s">
        <v>473</v>
      </c>
      <c r="K42" s="36" t="s">
        <v>387</v>
      </c>
      <c r="L42" s="36"/>
      <c r="M42" s="36"/>
      <c r="N42" s="36"/>
      <c r="O42" s="36" t="s">
        <v>385</v>
      </c>
      <c r="P42" s="117" t="s">
        <v>387</v>
      </c>
      <c r="Q42" s="38" t="s">
        <v>385</v>
      </c>
      <c r="R42" s="36" t="s">
        <v>385</v>
      </c>
      <c r="S42" s="36" t="s">
        <v>385</v>
      </c>
      <c r="T42" s="117" t="s">
        <v>387</v>
      </c>
      <c r="U42" s="36" t="s">
        <v>385</v>
      </c>
      <c r="V42" s="4" t="s">
        <v>13</v>
      </c>
      <c r="W42" s="8">
        <v>1</v>
      </c>
      <c r="X42" s="134"/>
      <c r="Y42" s="24" t="s">
        <v>115</v>
      </c>
      <c r="Z42" s="3" t="s">
        <v>116</v>
      </c>
      <c r="AA42" s="4" t="s">
        <v>559</v>
      </c>
      <c r="AB42" s="4" t="s">
        <v>493</v>
      </c>
      <c r="AC42" s="4" t="s">
        <v>477</v>
      </c>
      <c r="AD42" s="121" t="s">
        <v>388</v>
      </c>
      <c r="AE42" s="72" t="s">
        <v>386</v>
      </c>
      <c r="AF42" s="72" t="s">
        <v>386</v>
      </c>
      <c r="AG42" s="121" t="s">
        <v>388</v>
      </c>
      <c r="AH42" s="72" t="s">
        <v>386</v>
      </c>
      <c r="AI42" s="72" t="s">
        <v>386</v>
      </c>
      <c r="AJ42" s="121" t="s">
        <v>388</v>
      </c>
      <c r="AK42" s="72" t="s">
        <v>386</v>
      </c>
      <c r="AL42" s="72" t="s">
        <v>386</v>
      </c>
      <c r="AM42" s="38">
        <v>1</v>
      </c>
      <c r="AN42" s="134"/>
      <c r="AO42" s="119" t="s">
        <v>408</v>
      </c>
      <c r="AP42" s="119">
        <f t="shared" si="1"/>
        <v>0</v>
      </c>
    </row>
    <row r="43" spans="1:42" ht="45" x14ac:dyDescent="0.2">
      <c r="A43" s="8">
        <v>41</v>
      </c>
      <c r="B43" s="4" t="s">
        <v>46</v>
      </c>
      <c r="C43" s="196" t="s">
        <v>606</v>
      </c>
      <c r="D43" s="4" t="s">
        <v>80</v>
      </c>
      <c r="E43" s="25" t="s">
        <v>330</v>
      </c>
      <c r="F43" s="25" t="s">
        <v>490</v>
      </c>
      <c r="G43" s="24" t="s">
        <v>90</v>
      </c>
      <c r="H43" s="19" t="s">
        <v>552</v>
      </c>
      <c r="I43" s="116" t="s">
        <v>494</v>
      </c>
      <c r="J43" s="116" t="s">
        <v>473</v>
      </c>
      <c r="K43" s="36"/>
      <c r="L43" s="36" t="s">
        <v>387</v>
      </c>
      <c r="M43" s="36"/>
      <c r="N43" s="36"/>
      <c r="O43" s="38" t="s">
        <v>385</v>
      </c>
      <c r="P43" s="118" t="s">
        <v>387</v>
      </c>
      <c r="Q43" s="38" t="s">
        <v>385</v>
      </c>
      <c r="R43" s="36" t="s">
        <v>385</v>
      </c>
      <c r="S43" s="36" t="s">
        <v>385</v>
      </c>
      <c r="T43" s="117" t="s">
        <v>387</v>
      </c>
      <c r="U43" s="36" t="s">
        <v>385</v>
      </c>
      <c r="V43" s="4" t="s">
        <v>13</v>
      </c>
      <c r="W43" s="8">
        <v>1</v>
      </c>
      <c r="X43" s="134"/>
      <c r="Y43" s="24" t="s">
        <v>117</v>
      </c>
      <c r="Z43" s="3" t="s">
        <v>118</v>
      </c>
      <c r="AA43" s="4" t="s">
        <v>559</v>
      </c>
      <c r="AB43" s="4" t="s">
        <v>493</v>
      </c>
      <c r="AC43" s="4" t="s">
        <v>477</v>
      </c>
      <c r="AD43" s="121" t="s">
        <v>388</v>
      </c>
      <c r="AE43" s="72" t="s">
        <v>386</v>
      </c>
      <c r="AF43" s="72" t="s">
        <v>386</v>
      </c>
      <c r="AG43" s="121" t="s">
        <v>388</v>
      </c>
      <c r="AH43" s="72" t="s">
        <v>386</v>
      </c>
      <c r="AI43" s="72" t="s">
        <v>386</v>
      </c>
      <c r="AJ43" s="121" t="s">
        <v>388</v>
      </c>
      <c r="AK43" s="72" t="s">
        <v>386</v>
      </c>
      <c r="AL43" s="72" t="s">
        <v>386</v>
      </c>
      <c r="AM43" s="38">
        <v>1</v>
      </c>
      <c r="AN43" s="134"/>
      <c r="AO43" s="119" t="s">
        <v>408</v>
      </c>
      <c r="AP43" s="119">
        <f t="shared" si="1"/>
        <v>0</v>
      </c>
    </row>
    <row r="44" spans="1:42" ht="123.75" x14ac:dyDescent="0.2">
      <c r="A44" s="8">
        <v>42</v>
      </c>
      <c r="B44" s="4" t="s">
        <v>46</v>
      </c>
      <c r="C44" s="196" t="s">
        <v>606</v>
      </c>
      <c r="D44" s="4" t="s">
        <v>87</v>
      </c>
      <c r="E44" s="25" t="s">
        <v>331</v>
      </c>
      <c r="F44" s="25" t="s">
        <v>490</v>
      </c>
      <c r="G44" s="24" t="s">
        <v>90</v>
      </c>
      <c r="H44" s="19" t="s">
        <v>552</v>
      </c>
      <c r="I44" s="116" t="s">
        <v>494</v>
      </c>
      <c r="J44" s="116" t="s">
        <v>473</v>
      </c>
      <c r="K44" s="36"/>
      <c r="L44" s="36" t="s">
        <v>387</v>
      </c>
      <c r="M44" s="36"/>
      <c r="N44" s="36"/>
      <c r="O44" s="38" t="s">
        <v>385</v>
      </c>
      <c r="P44" s="118" t="s">
        <v>387</v>
      </c>
      <c r="Q44" s="38" t="s">
        <v>385</v>
      </c>
      <c r="R44" s="36" t="s">
        <v>385</v>
      </c>
      <c r="S44" s="36" t="s">
        <v>385</v>
      </c>
      <c r="T44" s="117" t="s">
        <v>387</v>
      </c>
      <c r="U44" s="36" t="s">
        <v>385</v>
      </c>
      <c r="V44" s="4" t="s">
        <v>13</v>
      </c>
      <c r="W44" s="8">
        <v>1</v>
      </c>
      <c r="X44" s="134"/>
      <c r="Y44" s="24" t="s">
        <v>121</v>
      </c>
      <c r="Z44" s="3" t="s">
        <v>119</v>
      </c>
      <c r="AA44" s="4" t="s">
        <v>558</v>
      </c>
      <c r="AB44" s="4" t="s">
        <v>493</v>
      </c>
      <c r="AC44" s="4" t="s">
        <v>477</v>
      </c>
      <c r="AD44" s="72" t="s">
        <v>386</v>
      </c>
      <c r="AE44" s="72" t="s">
        <v>386</v>
      </c>
      <c r="AF44" s="121" t="s">
        <v>388</v>
      </c>
      <c r="AG44" s="72" t="s">
        <v>386</v>
      </c>
      <c r="AH44" s="72" t="s">
        <v>386</v>
      </c>
      <c r="AI44" s="121" t="s">
        <v>388</v>
      </c>
      <c r="AJ44" s="72" t="s">
        <v>386</v>
      </c>
      <c r="AK44" s="72" t="s">
        <v>386</v>
      </c>
      <c r="AL44" s="121" t="s">
        <v>388</v>
      </c>
      <c r="AM44" s="38">
        <v>1</v>
      </c>
      <c r="AN44" s="134"/>
      <c r="AO44" s="119" t="s">
        <v>408</v>
      </c>
      <c r="AP44" s="119">
        <f t="shared" si="1"/>
        <v>0</v>
      </c>
    </row>
    <row r="45" spans="1:42" ht="123.75" x14ac:dyDescent="0.2">
      <c r="A45" s="8">
        <v>43</v>
      </c>
      <c r="B45" s="4" t="s">
        <v>46</v>
      </c>
      <c r="C45" s="196" t="s">
        <v>606</v>
      </c>
      <c r="D45" s="4" t="s">
        <v>87</v>
      </c>
      <c r="E45" s="25" t="s">
        <v>120</v>
      </c>
      <c r="F45" s="25" t="s">
        <v>490</v>
      </c>
      <c r="G45" s="24" t="s">
        <v>90</v>
      </c>
      <c r="H45" s="19" t="s">
        <v>552</v>
      </c>
      <c r="I45" s="116" t="s">
        <v>494</v>
      </c>
      <c r="J45" s="116" t="s">
        <v>473</v>
      </c>
      <c r="K45" s="36"/>
      <c r="L45" s="36"/>
      <c r="M45" s="36" t="s">
        <v>387</v>
      </c>
      <c r="N45" s="36"/>
      <c r="O45" s="38" t="s">
        <v>385</v>
      </c>
      <c r="P45" s="38" t="s">
        <v>385</v>
      </c>
      <c r="Q45" s="118" t="s">
        <v>387</v>
      </c>
      <c r="R45" s="36" t="s">
        <v>385</v>
      </c>
      <c r="S45" s="36" t="s">
        <v>385</v>
      </c>
      <c r="T45" s="36" t="s">
        <v>385</v>
      </c>
      <c r="U45" s="117" t="s">
        <v>387</v>
      </c>
      <c r="V45" s="4" t="s">
        <v>13</v>
      </c>
      <c r="W45" s="8">
        <v>1</v>
      </c>
      <c r="X45" s="134"/>
      <c r="Y45" s="24" t="s">
        <v>121</v>
      </c>
      <c r="Z45" s="3" t="s">
        <v>119</v>
      </c>
      <c r="AA45" s="4" t="s">
        <v>558</v>
      </c>
      <c r="AB45" s="4" t="s">
        <v>493</v>
      </c>
      <c r="AC45" s="4" t="s">
        <v>477</v>
      </c>
      <c r="AD45" s="72" t="s">
        <v>386</v>
      </c>
      <c r="AE45" s="72" t="s">
        <v>386</v>
      </c>
      <c r="AF45" s="121" t="s">
        <v>388</v>
      </c>
      <c r="AG45" s="72" t="s">
        <v>386</v>
      </c>
      <c r="AH45" s="72" t="s">
        <v>386</v>
      </c>
      <c r="AI45" s="121" t="s">
        <v>388</v>
      </c>
      <c r="AJ45" s="72" t="s">
        <v>386</v>
      </c>
      <c r="AK45" s="72" t="s">
        <v>386</v>
      </c>
      <c r="AL45" s="121" t="s">
        <v>388</v>
      </c>
      <c r="AM45" s="38">
        <v>1</v>
      </c>
      <c r="AN45" s="134"/>
      <c r="AO45" s="119" t="s">
        <v>408</v>
      </c>
      <c r="AP45" s="119">
        <f t="shared" si="1"/>
        <v>0</v>
      </c>
    </row>
    <row r="46" spans="1:42" x14ac:dyDescent="0.2">
      <c r="A46" s="8">
        <v>44</v>
      </c>
      <c r="B46" s="4" t="s">
        <v>46</v>
      </c>
      <c r="C46" s="196" t="s">
        <v>611</v>
      </c>
      <c r="D46" s="4" t="s">
        <v>132</v>
      </c>
      <c r="E46" s="25" t="s">
        <v>163</v>
      </c>
      <c r="F46" s="6" t="s">
        <v>502</v>
      </c>
      <c r="G46" s="24" t="s">
        <v>565</v>
      </c>
      <c r="H46" s="7" t="s">
        <v>561</v>
      </c>
      <c r="I46" s="38" t="s">
        <v>465</v>
      </c>
      <c r="J46" s="116" t="s">
        <v>473</v>
      </c>
      <c r="K46" s="36"/>
      <c r="L46" s="36"/>
      <c r="M46" s="36"/>
      <c r="N46" s="36"/>
      <c r="O46" s="38"/>
      <c r="P46" s="38" t="s">
        <v>385</v>
      </c>
      <c r="Q46" s="38" t="s">
        <v>385</v>
      </c>
      <c r="R46" s="38" t="s">
        <v>385</v>
      </c>
      <c r="S46" s="38" t="s">
        <v>385</v>
      </c>
      <c r="T46" s="38" t="s">
        <v>385</v>
      </c>
      <c r="U46" s="38" t="s">
        <v>385</v>
      </c>
      <c r="V46" s="4" t="s">
        <v>13</v>
      </c>
      <c r="W46" s="8">
        <v>1</v>
      </c>
      <c r="X46" s="134"/>
      <c r="Y46" s="123"/>
      <c r="Z46" s="30"/>
      <c r="AA46" s="124"/>
      <c r="AB46" s="124"/>
      <c r="AC46" s="124"/>
      <c r="AD46" s="131"/>
      <c r="AE46" s="131"/>
      <c r="AF46" s="131"/>
      <c r="AG46" s="131"/>
      <c r="AH46" s="131"/>
      <c r="AI46" s="131"/>
      <c r="AJ46" s="131"/>
      <c r="AK46" s="131"/>
      <c r="AL46" s="131"/>
      <c r="AM46" s="125"/>
      <c r="AN46" s="152"/>
      <c r="AO46" s="29" t="s">
        <v>408</v>
      </c>
      <c r="AP46" s="119">
        <f>(W46*X46)</f>
        <v>0</v>
      </c>
    </row>
    <row r="47" spans="1:42" x14ac:dyDescent="0.2">
      <c r="A47" s="8">
        <v>45</v>
      </c>
      <c r="B47" s="4" t="s">
        <v>46</v>
      </c>
      <c r="C47" s="196" t="s">
        <v>611</v>
      </c>
      <c r="D47" s="4" t="s">
        <v>563</v>
      </c>
      <c r="E47" s="25" t="s">
        <v>163</v>
      </c>
      <c r="F47" s="6" t="s">
        <v>502</v>
      </c>
      <c r="G47" s="24" t="s">
        <v>564</v>
      </c>
      <c r="H47" s="7" t="s">
        <v>561</v>
      </c>
      <c r="I47" s="38" t="s">
        <v>465</v>
      </c>
      <c r="J47" s="116" t="s">
        <v>473</v>
      </c>
      <c r="K47" s="36"/>
      <c r="L47" s="36"/>
      <c r="M47" s="36"/>
      <c r="N47" s="36"/>
      <c r="O47" s="38"/>
      <c r="P47" s="38" t="s">
        <v>385</v>
      </c>
      <c r="Q47" s="38" t="s">
        <v>385</v>
      </c>
      <c r="R47" s="38" t="s">
        <v>385</v>
      </c>
      <c r="S47" s="38" t="s">
        <v>385</v>
      </c>
      <c r="T47" s="38" t="s">
        <v>385</v>
      </c>
      <c r="U47" s="38" t="s">
        <v>385</v>
      </c>
      <c r="V47" s="4" t="s">
        <v>13</v>
      </c>
      <c r="W47" s="8">
        <v>1</v>
      </c>
      <c r="X47" s="134"/>
      <c r="Y47" s="123"/>
      <c r="Z47" s="30"/>
      <c r="AA47" s="124"/>
      <c r="AB47" s="124"/>
      <c r="AC47" s="124"/>
      <c r="AD47" s="131"/>
      <c r="AE47" s="131"/>
      <c r="AF47" s="131"/>
      <c r="AG47" s="131"/>
      <c r="AH47" s="131"/>
      <c r="AI47" s="131"/>
      <c r="AJ47" s="131"/>
      <c r="AK47" s="131"/>
      <c r="AL47" s="131"/>
      <c r="AM47" s="125"/>
      <c r="AN47" s="152"/>
      <c r="AO47" s="29" t="s">
        <v>408</v>
      </c>
      <c r="AP47" s="119">
        <f t="shared" ref="AP47:AP67" si="2">(W47*X47)</f>
        <v>0</v>
      </c>
    </row>
    <row r="48" spans="1:42" x14ac:dyDescent="0.2">
      <c r="A48" s="8">
        <v>46</v>
      </c>
      <c r="B48" s="4" t="s">
        <v>46</v>
      </c>
      <c r="C48" s="196" t="s">
        <v>608</v>
      </c>
      <c r="D48" s="4" t="s">
        <v>567</v>
      </c>
      <c r="E48" s="25" t="s">
        <v>163</v>
      </c>
      <c r="F48" s="6" t="s">
        <v>502</v>
      </c>
      <c r="G48" s="24" t="s">
        <v>568</v>
      </c>
      <c r="H48" s="7" t="s">
        <v>561</v>
      </c>
      <c r="I48" s="38" t="s">
        <v>465</v>
      </c>
      <c r="J48" s="116" t="s">
        <v>473</v>
      </c>
      <c r="K48" s="36"/>
      <c r="L48" s="36"/>
      <c r="M48" s="36"/>
      <c r="N48" s="36"/>
      <c r="O48" s="38"/>
      <c r="P48" s="38" t="s">
        <v>385</v>
      </c>
      <c r="Q48" s="38" t="s">
        <v>385</v>
      </c>
      <c r="R48" s="38" t="s">
        <v>385</v>
      </c>
      <c r="S48" s="38" t="s">
        <v>385</v>
      </c>
      <c r="T48" s="38" t="s">
        <v>385</v>
      </c>
      <c r="U48" s="38" t="s">
        <v>385</v>
      </c>
      <c r="V48" s="4" t="s">
        <v>13</v>
      </c>
      <c r="W48" s="8">
        <v>1</v>
      </c>
      <c r="X48" s="134"/>
      <c r="Y48" s="132"/>
      <c r="Z48" s="30"/>
      <c r="AA48" s="124"/>
      <c r="AB48" s="124"/>
      <c r="AC48" s="124"/>
      <c r="AD48" s="131"/>
      <c r="AE48" s="131"/>
      <c r="AF48" s="131"/>
      <c r="AG48" s="131"/>
      <c r="AH48" s="131"/>
      <c r="AI48" s="131"/>
      <c r="AJ48" s="131"/>
      <c r="AK48" s="131"/>
      <c r="AL48" s="131"/>
      <c r="AM48" s="125"/>
      <c r="AN48" s="152"/>
      <c r="AO48" s="29" t="s">
        <v>408</v>
      </c>
      <c r="AP48" s="119">
        <f t="shared" si="2"/>
        <v>0</v>
      </c>
    </row>
    <row r="49" spans="1:42" x14ac:dyDescent="0.2">
      <c r="A49" s="8">
        <v>47</v>
      </c>
      <c r="B49" s="4" t="s">
        <v>46</v>
      </c>
      <c r="C49" s="196" t="s">
        <v>606</v>
      </c>
      <c r="D49" s="4" t="s">
        <v>134</v>
      </c>
      <c r="E49" s="25" t="s">
        <v>163</v>
      </c>
      <c r="F49" s="6" t="s">
        <v>502</v>
      </c>
      <c r="G49" s="24" t="s">
        <v>129</v>
      </c>
      <c r="H49" s="7" t="s">
        <v>561</v>
      </c>
      <c r="I49" s="38" t="s">
        <v>465</v>
      </c>
      <c r="J49" s="116" t="s">
        <v>473</v>
      </c>
      <c r="K49" s="36"/>
      <c r="L49" s="36"/>
      <c r="M49" s="36"/>
      <c r="N49" s="36"/>
      <c r="O49" s="38"/>
      <c r="P49" s="38" t="s">
        <v>385</v>
      </c>
      <c r="Q49" s="38" t="s">
        <v>385</v>
      </c>
      <c r="R49" s="38" t="s">
        <v>385</v>
      </c>
      <c r="S49" s="38" t="s">
        <v>385</v>
      </c>
      <c r="T49" s="38" t="s">
        <v>385</v>
      </c>
      <c r="U49" s="38" t="s">
        <v>385</v>
      </c>
      <c r="V49" s="4" t="s">
        <v>13</v>
      </c>
      <c r="W49" s="8">
        <v>1</v>
      </c>
      <c r="X49" s="134"/>
      <c r="Y49" s="123"/>
      <c r="Z49" s="30"/>
      <c r="AA49" s="124"/>
      <c r="AB49" s="124"/>
      <c r="AC49" s="124"/>
      <c r="AD49" s="131"/>
      <c r="AE49" s="131"/>
      <c r="AF49" s="131"/>
      <c r="AG49" s="131"/>
      <c r="AH49" s="131"/>
      <c r="AI49" s="131"/>
      <c r="AJ49" s="131"/>
      <c r="AK49" s="131"/>
      <c r="AL49" s="131"/>
      <c r="AM49" s="125"/>
      <c r="AN49" s="152"/>
      <c r="AO49" s="29" t="s">
        <v>408</v>
      </c>
      <c r="AP49" s="119">
        <f t="shared" si="2"/>
        <v>0</v>
      </c>
    </row>
    <row r="50" spans="1:42" x14ac:dyDescent="0.2">
      <c r="A50" s="8">
        <v>48</v>
      </c>
      <c r="B50" s="4" t="s">
        <v>46</v>
      </c>
      <c r="C50" s="196" t="s">
        <v>606</v>
      </c>
      <c r="D50" s="4" t="s">
        <v>134</v>
      </c>
      <c r="E50" s="25" t="s">
        <v>163</v>
      </c>
      <c r="F50" s="6" t="s">
        <v>502</v>
      </c>
      <c r="G50" s="24" t="s">
        <v>566</v>
      </c>
      <c r="H50" s="7" t="s">
        <v>561</v>
      </c>
      <c r="I50" s="38" t="s">
        <v>465</v>
      </c>
      <c r="J50" s="116" t="s">
        <v>473</v>
      </c>
      <c r="K50" s="36"/>
      <c r="L50" s="36"/>
      <c r="M50" s="36"/>
      <c r="N50" s="36"/>
      <c r="O50" s="38"/>
      <c r="P50" s="38" t="s">
        <v>385</v>
      </c>
      <c r="Q50" s="38" t="s">
        <v>385</v>
      </c>
      <c r="R50" s="38" t="s">
        <v>385</v>
      </c>
      <c r="S50" s="38" t="s">
        <v>385</v>
      </c>
      <c r="T50" s="38" t="s">
        <v>385</v>
      </c>
      <c r="U50" s="38" t="s">
        <v>385</v>
      </c>
      <c r="V50" s="4" t="s">
        <v>13</v>
      </c>
      <c r="W50" s="8">
        <v>1</v>
      </c>
      <c r="X50" s="134"/>
      <c r="Y50" s="123"/>
      <c r="Z50" s="30"/>
      <c r="AA50" s="124"/>
      <c r="AB50" s="124"/>
      <c r="AC50" s="124"/>
      <c r="AD50" s="131"/>
      <c r="AE50" s="131"/>
      <c r="AF50" s="131"/>
      <c r="AG50" s="131"/>
      <c r="AH50" s="131"/>
      <c r="AI50" s="131"/>
      <c r="AJ50" s="131"/>
      <c r="AK50" s="131"/>
      <c r="AL50" s="131"/>
      <c r="AM50" s="125"/>
      <c r="AN50" s="152"/>
      <c r="AO50" s="29" t="s">
        <v>408</v>
      </c>
      <c r="AP50" s="119">
        <f t="shared" si="2"/>
        <v>0</v>
      </c>
    </row>
    <row r="51" spans="1:42" x14ac:dyDescent="0.2">
      <c r="A51" s="8">
        <v>49</v>
      </c>
      <c r="B51" s="4" t="s">
        <v>46</v>
      </c>
      <c r="C51" s="196" t="s">
        <v>611</v>
      </c>
      <c r="D51" s="4" t="s">
        <v>132</v>
      </c>
      <c r="E51" s="25" t="s">
        <v>163</v>
      </c>
      <c r="F51" s="6" t="s">
        <v>502</v>
      </c>
      <c r="G51" s="24" t="s">
        <v>335</v>
      </c>
      <c r="H51" s="7" t="s">
        <v>561</v>
      </c>
      <c r="I51" s="38" t="s">
        <v>465</v>
      </c>
      <c r="J51" s="116" t="s">
        <v>473</v>
      </c>
      <c r="K51" s="36"/>
      <c r="L51" s="36"/>
      <c r="M51" s="36"/>
      <c r="N51" s="36"/>
      <c r="O51" s="38"/>
      <c r="P51" s="38" t="s">
        <v>385</v>
      </c>
      <c r="Q51" s="38" t="s">
        <v>385</v>
      </c>
      <c r="R51" s="38" t="s">
        <v>385</v>
      </c>
      <c r="S51" s="38" t="s">
        <v>385</v>
      </c>
      <c r="T51" s="38" t="s">
        <v>385</v>
      </c>
      <c r="U51" s="38" t="s">
        <v>385</v>
      </c>
      <c r="V51" s="4" t="s">
        <v>13</v>
      </c>
      <c r="W51" s="8">
        <v>1</v>
      </c>
      <c r="X51" s="134"/>
      <c r="Y51" s="123"/>
      <c r="Z51" s="30"/>
      <c r="AA51" s="124"/>
      <c r="AB51" s="124"/>
      <c r="AC51" s="124"/>
      <c r="AD51" s="131"/>
      <c r="AE51" s="131"/>
      <c r="AF51" s="131"/>
      <c r="AG51" s="131"/>
      <c r="AH51" s="131"/>
      <c r="AI51" s="131"/>
      <c r="AJ51" s="131"/>
      <c r="AK51" s="131"/>
      <c r="AL51" s="131"/>
      <c r="AM51" s="125"/>
      <c r="AN51" s="152"/>
      <c r="AO51" s="29" t="s">
        <v>408</v>
      </c>
      <c r="AP51" s="119">
        <f t="shared" si="2"/>
        <v>0</v>
      </c>
    </row>
    <row r="52" spans="1:42" x14ac:dyDescent="0.2">
      <c r="A52" s="8">
        <v>50</v>
      </c>
      <c r="B52" s="4" t="s">
        <v>46</v>
      </c>
      <c r="C52" s="196" t="s">
        <v>611</v>
      </c>
      <c r="D52" s="4" t="s">
        <v>132</v>
      </c>
      <c r="E52" s="25" t="s">
        <v>163</v>
      </c>
      <c r="F52" s="6" t="s">
        <v>502</v>
      </c>
      <c r="G52" s="24" t="s">
        <v>336</v>
      </c>
      <c r="H52" s="7" t="s">
        <v>561</v>
      </c>
      <c r="I52" s="38" t="s">
        <v>465</v>
      </c>
      <c r="J52" s="116" t="s">
        <v>473</v>
      </c>
      <c r="K52" s="36"/>
      <c r="L52" s="36"/>
      <c r="M52" s="36"/>
      <c r="N52" s="36"/>
      <c r="O52" s="38"/>
      <c r="P52" s="38" t="s">
        <v>385</v>
      </c>
      <c r="Q52" s="38" t="s">
        <v>385</v>
      </c>
      <c r="R52" s="38" t="s">
        <v>385</v>
      </c>
      <c r="S52" s="38" t="s">
        <v>385</v>
      </c>
      <c r="T52" s="38" t="s">
        <v>385</v>
      </c>
      <c r="U52" s="38" t="s">
        <v>385</v>
      </c>
      <c r="V52" s="4" t="s">
        <v>13</v>
      </c>
      <c r="W52" s="8">
        <v>1</v>
      </c>
      <c r="X52" s="134"/>
      <c r="Y52" s="123"/>
      <c r="Z52" s="30"/>
      <c r="AA52" s="124"/>
      <c r="AB52" s="124"/>
      <c r="AC52" s="124"/>
      <c r="AD52" s="131"/>
      <c r="AE52" s="131"/>
      <c r="AF52" s="131"/>
      <c r="AG52" s="131"/>
      <c r="AH52" s="131"/>
      <c r="AI52" s="131"/>
      <c r="AJ52" s="131"/>
      <c r="AK52" s="131"/>
      <c r="AL52" s="131"/>
      <c r="AM52" s="125"/>
      <c r="AN52" s="152"/>
      <c r="AO52" s="29" t="s">
        <v>408</v>
      </c>
      <c r="AP52" s="119">
        <f t="shared" si="2"/>
        <v>0</v>
      </c>
    </row>
    <row r="53" spans="1:42" x14ac:dyDescent="0.2">
      <c r="A53" s="8">
        <v>51</v>
      </c>
      <c r="B53" s="4" t="s">
        <v>46</v>
      </c>
      <c r="C53" s="196" t="s">
        <v>606</v>
      </c>
      <c r="D53" s="4" t="s">
        <v>130</v>
      </c>
      <c r="E53" s="25" t="s">
        <v>163</v>
      </c>
      <c r="F53" s="6" t="s">
        <v>502</v>
      </c>
      <c r="G53" s="24" t="s">
        <v>122</v>
      </c>
      <c r="H53" s="7" t="s">
        <v>561</v>
      </c>
      <c r="I53" s="38" t="s">
        <v>465</v>
      </c>
      <c r="J53" s="116" t="s">
        <v>473</v>
      </c>
      <c r="K53" s="36"/>
      <c r="L53" s="36"/>
      <c r="M53" s="36"/>
      <c r="N53" s="36"/>
      <c r="O53" s="38"/>
      <c r="P53" s="38" t="s">
        <v>385</v>
      </c>
      <c r="Q53" s="38" t="s">
        <v>385</v>
      </c>
      <c r="R53" s="38" t="s">
        <v>385</v>
      </c>
      <c r="S53" s="38" t="s">
        <v>385</v>
      </c>
      <c r="T53" s="38" t="s">
        <v>385</v>
      </c>
      <c r="U53" s="38" t="s">
        <v>385</v>
      </c>
      <c r="V53" s="4" t="s">
        <v>13</v>
      </c>
      <c r="W53" s="8">
        <v>1</v>
      </c>
      <c r="X53" s="134"/>
      <c r="Y53" s="123"/>
      <c r="Z53" s="30"/>
      <c r="AA53" s="124"/>
      <c r="AB53" s="124"/>
      <c r="AC53" s="124"/>
      <c r="AD53" s="131"/>
      <c r="AE53" s="131"/>
      <c r="AF53" s="131"/>
      <c r="AG53" s="131"/>
      <c r="AH53" s="131"/>
      <c r="AI53" s="131"/>
      <c r="AJ53" s="131"/>
      <c r="AK53" s="131"/>
      <c r="AL53" s="131"/>
      <c r="AM53" s="125"/>
      <c r="AN53" s="152"/>
      <c r="AO53" s="29" t="s">
        <v>408</v>
      </c>
      <c r="AP53" s="119">
        <f t="shared" si="2"/>
        <v>0</v>
      </c>
    </row>
    <row r="54" spans="1:42" x14ac:dyDescent="0.2">
      <c r="A54" s="8">
        <v>52</v>
      </c>
      <c r="B54" s="4" t="s">
        <v>46</v>
      </c>
      <c r="C54" s="196" t="s">
        <v>606</v>
      </c>
      <c r="D54" s="4" t="s">
        <v>131</v>
      </c>
      <c r="E54" s="25" t="s">
        <v>163</v>
      </c>
      <c r="F54" s="6" t="s">
        <v>502</v>
      </c>
      <c r="G54" s="24" t="s">
        <v>123</v>
      </c>
      <c r="H54" s="7" t="s">
        <v>561</v>
      </c>
      <c r="I54" s="38" t="s">
        <v>465</v>
      </c>
      <c r="J54" s="116" t="s">
        <v>473</v>
      </c>
      <c r="K54" s="36"/>
      <c r="L54" s="36"/>
      <c r="M54" s="36"/>
      <c r="N54" s="36"/>
      <c r="O54" s="38"/>
      <c r="P54" s="38" t="s">
        <v>385</v>
      </c>
      <c r="Q54" s="38" t="s">
        <v>385</v>
      </c>
      <c r="R54" s="38" t="s">
        <v>385</v>
      </c>
      <c r="S54" s="38" t="s">
        <v>385</v>
      </c>
      <c r="T54" s="38" t="s">
        <v>385</v>
      </c>
      <c r="U54" s="38" t="s">
        <v>385</v>
      </c>
      <c r="V54" s="4" t="s">
        <v>13</v>
      </c>
      <c r="W54" s="8">
        <v>1</v>
      </c>
      <c r="X54" s="134"/>
      <c r="Y54" s="123"/>
      <c r="Z54" s="30"/>
      <c r="AA54" s="124"/>
      <c r="AB54" s="124"/>
      <c r="AC54" s="124"/>
      <c r="AD54" s="131"/>
      <c r="AE54" s="131"/>
      <c r="AF54" s="131"/>
      <c r="AG54" s="131"/>
      <c r="AH54" s="131"/>
      <c r="AI54" s="131"/>
      <c r="AJ54" s="131"/>
      <c r="AK54" s="131"/>
      <c r="AL54" s="131"/>
      <c r="AM54" s="125"/>
      <c r="AN54" s="152"/>
      <c r="AO54" s="29" t="s">
        <v>408</v>
      </c>
      <c r="AP54" s="119">
        <f t="shared" si="2"/>
        <v>0</v>
      </c>
    </row>
    <row r="55" spans="1:42" x14ac:dyDescent="0.2">
      <c r="A55" s="8">
        <v>53</v>
      </c>
      <c r="B55" s="4" t="s">
        <v>46</v>
      </c>
      <c r="C55" s="196" t="s">
        <v>606</v>
      </c>
      <c r="D55" s="4" t="s">
        <v>133</v>
      </c>
      <c r="E55" s="25" t="s">
        <v>163</v>
      </c>
      <c r="F55" s="6" t="s">
        <v>502</v>
      </c>
      <c r="G55" s="24" t="s">
        <v>570</v>
      </c>
      <c r="H55" s="7" t="s">
        <v>561</v>
      </c>
      <c r="I55" s="38" t="s">
        <v>465</v>
      </c>
      <c r="J55" s="116" t="s">
        <v>473</v>
      </c>
      <c r="K55" s="36"/>
      <c r="L55" s="36"/>
      <c r="M55" s="36"/>
      <c r="N55" s="36"/>
      <c r="O55" s="38"/>
      <c r="P55" s="38" t="s">
        <v>385</v>
      </c>
      <c r="Q55" s="38" t="s">
        <v>385</v>
      </c>
      <c r="R55" s="38" t="s">
        <v>385</v>
      </c>
      <c r="S55" s="38" t="s">
        <v>385</v>
      </c>
      <c r="T55" s="38" t="s">
        <v>385</v>
      </c>
      <c r="U55" s="38" t="s">
        <v>385</v>
      </c>
      <c r="V55" s="4" t="s">
        <v>13</v>
      </c>
      <c r="W55" s="8">
        <v>1</v>
      </c>
      <c r="X55" s="134"/>
      <c r="Y55" s="123"/>
      <c r="Z55" s="30"/>
      <c r="AA55" s="124"/>
      <c r="AB55" s="131"/>
      <c r="AC55" s="131"/>
      <c r="AD55" s="131"/>
      <c r="AE55" s="131"/>
      <c r="AF55" s="125"/>
      <c r="AG55" s="152"/>
      <c r="AH55" s="29" t="s">
        <v>408</v>
      </c>
      <c r="AI55" s="29"/>
      <c r="AJ55" s="131"/>
      <c r="AK55" s="131"/>
      <c r="AL55" s="131"/>
      <c r="AM55" s="125"/>
      <c r="AN55" s="152"/>
      <c r="AO55" s="29"/>
      <c r="AP55" s="119">
        <f t="shared" si="2"/>
        <v>0</v>
      </c>
    </row>
    <row r="56" spans="1:42" x14ac:dyDescent="0.2">
      <c r="A56" s="8">
        <v>54</v>
      </c>
      <c r="B56" s="4" t="s">
        <v>46</v>
      </c>
      <c r="C56" s="196" t="s">
        <v>606</v>
      </c>
      <c r="D56" s="4" t="s">
        <v>133</v>
      </c>
      <c r="E56" s="25" t="s">
        <v>163</v>
      </c>
      <c r="F56" s="6" t="s">
        <v>502</v>
      </c>
      <c r="G56" s="24" t="s">
        <v>124</v>
      </c>
      <c r="H56" s="7" t="s">
        <v>561</v>
      </c>
      <c r="I56" s="38" t="s">
        <v>465</v>
      </c>
      <c r="J56" s="116" t="s">
        <v>473</v>
      </c>
      <c r="K56" s="36"/>
      <c r="L56" s="36"/>
      <c r="M56" s="36"/>
      <c r="N56" s="36"/>
      <c r="O56" s="38"/>
      <c r="P56" s="38" t="s">
        <v>385</v>
      </c>
      <c r="Q56" s="38" t="s">
        <v>385</v>
      </c>
      <c r="R56" s="38" t="s">
        <v>385</v>
      </c>
      <c r="S56" s="38" t="s">
        <v>385</v>
      </c>
      <c r="T56" s="38" t="s">
        <v>385</v>
      </c>
      <c r="U56" s="38" t="s">
        <v>385</v>
      </c>
      <c r="V56" s="4" t="s">
        <v>13</v>
      </c>
      <c r="W56" s="8">
        <v>1</v>
      </c>
      <c r="X56" s="134"/>
      <c r="Y56" s="123"/>
      <c r="Z56" s="30"/>
      <c r="AA56" s="124"/>
      <c r="AB56" s="124"/>
      <c r="AC56" s="124"/>
      <c r="AD56" s="131"/>
      <c r="AE56" s="131"/>
      <c r="AF56" s="131"/>
      <c r="AG56" s="131"/>
      <c r="AH56" s="131"/>
      <c r="AI56" s="131"/>
      <c r="AJ56" s="131"/>
      <c r="AK56" s="131"/>
      <c r="AL56" s="131"/>
      <c r="AM56" s="125"/>
      <c r="AN56" s="152"/>
      <c r="AO56" s="29" t="s">
        <v>408</v>
      </c>
      <c r="AP56" s="119">
        <f t="shared" si="2"/>
        <v>0</v>
      </c>
    </row>
    <row r="57" spans="1:42" x14ac:dyDescent="0.2">
      <c r="A57" s="8">
        <v>55</v>
      </c>
      <c r="B57" s="4" t="s">
        <v>46</v>
      </c>
      <c r="C57" s="196" t="s">
        <v>606</v>
      </c>
      <c r="D57" s="4" t="s">
        <v>133</v>
      </c>
      <c r="E57" s="25" t="s">
        <v>163</v>
      </c>
      <c r="F57" s="6" t="s">
        <v>502</v>
      </c>
      <c r="G57" s="24" t="s">
        <v>125</v>
      </c>
      <c r="H57" s="7" t="s">
        <v>561</v>
      </c>
      <c r="I57" s="38" t="s">
        <v>465</v>
      </c>
      <c r="J57" s="116" t="s">
        <v>473</v>
      </c>
      <c r="K57" s="36"/>
      <c r="L57" s="36"/>
      <c r="M57" s="36"/>
      <c r="N57" s="36"/>
      <c r="O57" s="38"/>
      <c r="P57" s="38" t="s">
        <v>385</v>
      </c>
      <c r="Q57" s="38" t="s">
        <v>385</v>
      </c>
      <c r="R57" s="38" t="s">
        <v>385</v>
      </c>
      <c r="S57" s="38" t="s">
        <v>385</v>
      </c>
      <c r="T57" s="38" t="s">
        <v>385</v>
      </c>
      <c r="U57" s="38" t="s">
        <v>385</v>
      </c>
      <c r="V57" s="4" t="s">
        <v>13</v>
      </c>
      <c r="W57" s="8">
        <v>1</v>
      </c>
      <c r="X57" s="134"/>
      <c r="Y57" s="123"/>
      <c r="Z57" s="30"/>
      <c r="AA57" s="124"/>
      <c r="AB57" s="124"/>
      <c r="AC57" s="124"/>
      <c r="AD57" s="131"/>
      <c r="AE57" s="131"/>
      <c r="AF57" s="131"/>
      <c r="AG57" s="131"/>
      <c r="AH57" s="131"/>
      <c r="AI57" s="131"/>
      <c r="AJ57" s="131"/>
      <c r="AK57" s="131"/>
      <c r="AL57" s="131"/>
      <c r="AM57" s="125"/>
      <c r="AN57" s="152"/>
      <c r="AO57" s="29" t="s">
        <v>408</v>
      </c>
      <c r="AP57" s="119">
        <f t="shared" si="2"/>
        <v>0</v>
      </c>
    </row>
    <row r="58" spans="1:42" x14ac:dyDescent="0.2">
      <c r="A58" s="8">
        <v>56</v>
      </c>
      <c r="B58" s="4" t="s">
        <v>46</v>
      </c>
      <c r="C58" s="196" t="s">
        <v>608</v>
      </c>
      <c r="D58" s="4" t="s">
        <v>569</v>
      </c>
      <c r="E58" s="25" t="s">
        <v>163</v>
      </c>
      <c r="F58" s="6" t="s">
        <v>502</v>
      </c>
      <c r="G58" s="24" t="s">
        <v>337</v>
      </c>
      <c r="H58" s="7" t="s">
        <v>561</v>
      </c>
      <c r="I58" s="38" t="s">
        <v>465</v>
      </c>
      <c r="J58" s="116" t="s">
        <v>473</v>
      </c>
      <c r="K58" s="36"/>
      <c r="L58" s="36"/>
      <c r="M58" s="36"/>
      <c r="N58" s="36"/>
      <c r="O58" s="38"/>
      <c r="P58" s="38" t="s">
        <v>385</v>
      </c>
      <c r="Q58" s="38" t="s">
        <v>385</v>
      </c>
      <c r="R58" s="38" t="s">
        <v>385</v>
      </c>
      <c r="S58" s="38" t="s">
        <v>385</v>
      </c>
      <c r="T58" s="38" t="s">
        <v>385</v>
      </c>
      <c r="U58" s="38" t="s">
        <v>385</v>
      </c>
      <c r="V58" s="4" t="s">
        <v>13</v>
      </c>
      <c r="W58" s="8">
        <v>1</v>
      </c>
      <c r="X58" s="134"/>
      <c r="Y58" s="123"/>
      <c r="Z58" s="30"/>
      <c r="AA58" s="124"/>
      <c r="AB58" s="124"/>
      <c r="AC58" s="124"/>
      <c r="AD58" s="131"/>
      <c r="AE58" s="131"/>
      <c r="AF58" s="131"/>
      <c r="AG58" s="131"/>
      <c r="AH58" s="131"/>
      <c r="AI58" s="131"/>
      <c r="AJ58" s="131"/>
      <c r="AK58" s="131"/>
      <c r="AL58" s="131"/>
      <c r="AM58" s="125"/>
      <c r="AN58" s="152"/>
      <c r="AO58" s="29" t="s">
        <v>408</v>
      </c>
      <c r="AP58" s="119">
        <f t="shared" si="2"/>
        <v>0</v>
      </c>
    </row>
    <row r="59" spans="1:42" x14ac:dyDescent="0.2">
      <c r="A59" s="8">
        <v>57</v>
      </c>
      <c r="B59" s="4" t="s">
        <v>46</v>
      </c>
      <c r="C59" s="196" t="s">
        <v>608</v>
      </c>
      <c r="D59" s="4" t="s">
        <v>567</v>
      </c>
      <c r="E59" s="25" t="s">
        <v>163</v>
      </c>
      <c r="F59" s="6" t="s">
        <v>502</v>
      </c>
      <c r="G59" s="24" t="s">
        <v>334</v>
      </c>
      <c r="H59" s="7" t="s">
        <v>561</v>
      </c>
      <c r="I59" s="38" t="s">
        <v>465</v>
      </c>
      <c r="J59" s="116" t="s">
        <v>473</v>
      </c>
      <c r="K59" s="36"/>
      <c r="L59" s="36"/>
      <c r="M59" s="36"/>
      <c r="N59" s="36"/>
      <c r="O59" s="38"/>
      <c r="P59" s="38" t="s">
        <v>385</v>
      </c>
      <c r="Q59" s="38" t="s">
        <v>385</v>
      </c>
      <c r="R59" s="38" t="s">
        <v>385</v>
      </c>
      <c r="S59" s="38" t="s">
        <v>385</v>
      </c>
      <c r="T59" s="38" t="s">
        <v>385</v>
      </c>
      <c r="U59" s="38" t="s">
        <v>385</v>
      </c>
      <c r="V59" s="4" t="s">
        <v>13</v>
      </c>
      <c r="W59" s="8">
        <v>1</v>
      </c>
      <c r="X59" s="134"/>
      <c r="Y59" s="123"/>
      <c r="Z59" s="30"/>
      <c r="AA59" s="124"/>
      <c r="AB59" s="124"/>
      <c r="AC59" s="124"/>
      <c r="AD59" s="131"/>
      <c r="AE59" s="131"/>
      <c r="AF59" s="131"/>
      <c r="AG59" s="131"/>
      <c r="AH59" s="131"/>
      <c r="AI59" s="131"/>
      <c r="AJ59" s="131"/>
      <c r="AK59" s="131"/>
      <c r="AL59" s="131"/>
      <c r="AM59" s="125"/>
      <c r="AN59" s="152"/>
      <c r="AO59" s="29" t="s">
        <v>408</v>
      </c>
      <c r="AP59" s="119">
        <f t="shared" si="2"/>
        <v>0</v>
      </c>
    </row>
    <row r="60" spans="1:42" x14ac:dyDescent="0.2">
      <c r="A60" s="8">
        <v>58</v>
      </c>
      <c r="B60" s="4" t="s">
        <v>46</v>
      </c>
      <c r="C60" s="196" t="s">
        <v>611</v>
      </c>
      <c r="D60" s="4" t="s">
        <v>155</v>
      </c>
      <c r="E60" s="25" t="s">
        <v>163</v>
      </c>
      <c r="F60" s="6" t="s">
        <v>502</v>
      </c>
      <c r="G60" s="24" t="s">
        <v>339</v>
      </c>
      <c r="H60" s="7" t="s">
        <v>561</v>
      </c>
      <c r="I60" s="38" t="s">
        <v>465</v>
      </c>
      <c r="J60" s="116" t="s">
        <v>473</v>
      </c>
      <c r="K60" s="36"/>
      <c r="L60" s="36"/>
      <c r="M60" s="36"/>
      <c r="N60" s="36"/>
      <c r="O60" s="38"/>
      <c r="P60" s="38" t="s">
        <v>385</v>
      </c>
      <c r="Q60" s="38" t="s">
        <v>385</v>
      </c>
      <c r="R60" s="38" t="s">
        <v>385</v>
      </c>
      <c r="S60" s="38" t="s">
        <v>385</v>
      </c>
      <c r="T60" s="38" t="s">
        <v>385</v>
      </c>
      <c r="U60" s="38" t="s">
        <v>385</v>
      </c>
      <c r="V60" s="4" t="s">
        <v>13</v>
      </c>
      <c r="W60" s="8">
        <v>1</v>
      </c>
      <c r="X60" s="134"/>
      <c r="Y60" s="123"/>
      <c r="Z60" s="30"/>
      <c r="AA60" s="124"/>
      <c r="AB60" s="131"/>
      <c r="AC60" s="131"/>
      <c r="AD60" s="131"/>
      <c r="AE60" s="131"/>
      <c r="AF60" s="125"/>
      <c r="AG60" s="152"/>
      <c r="AH60" s="29" t="s">
        <v>408</v>
      </c>
      <c r="AI60" s="29"/>
      <c r="AJ60" s="131"/>
      <c r="AK60" s="131"/>
      <c r="AL60" s="131"/>
      <c r="AM60" s="125"/>
      <c r="AN60" s="152"/>
      <c r="AO60" s="29"/>
      <c r="AP60" s="119">
        <f t="shared" si="2"/>
        <v>0</v>
      </c>
    </row>
    <row r="61" spans="1:42" x14ac:dyDescent="0.2">
      <c r="A61" s="8">
        <v>59</v>
      </c>
      <c r="B61" s="4" t="s">
        <v>46</v>
      </c>
      <c r="C61" s="196" t="s">
        <v>611</v>
      </c>
      <c r="D61" s="4" t="s">
        <v>155</v>
      </c>
      <c r="E61" s="25" t="s">
        <v>163</v>
      </c>
      <c r="F61" s="6" t="s">
        <v>502</v>
      </c>
      <c r="G61" s="24" t="s">
        <v>339</v>
      </c>
      <c r="H61" s="7" t="s">
        <v>561</v>
      </c>
      <c r="I61" s="38" t="s">
        <v>465</v>
      </c>
      <c r="J61" s="116" t="s">
        <v>473</v>
      </c>
      <c r="K61" s="36"/>
      <c r="L61" s="36"/>
      <c r="M61" s="36"/>
      <c r="N61" s="36"/>
      <c r="O61" s="38"/>
      <c r="P61" s="38" t="s">
        <v>385</v>
      </c>
      <c r="Q61" s="38" t="s">
        <v>385</v>
      </c>
      <c r="R61" s="38" t="s">
        <v>385</v>
      </c>
      <c r="S61" s="38" t="s">
        <v>385</v>
      </c>
      <c r="T61" s="38" t="s">
        <v>385</v>
      </c>
      <c r="U61" s="38" t="s">
        <v>385</v>
      </c>
      <c r="V61" s="4" t="s">
        <v>13</v>
      </c>
      <c r="W61" s="8">
        <v>1</v>
      </c>
      <c r="X61" s="134"/>
      <c r="Y61" s="123"/>
      <c r="Z61" s="30"/>
      <c r="AA61" s="124"/>
      <c r="AB61" s="124"/>
      <c r="AC61" s="124"/>
      <c r="AD61" s="131"/>
      <c r="AE61" s="131"/>
      <c r="AF61" s="131"/>
      <c r="AG61" s="131"/>
      <c r="AH61" s="131"/>
      <c r="AI61" s="131"/>
      <c r="AJ61" s="131"/>
      <c r="AK61" s="131"/>
      <c r="AL61" s="131"/>
      <c r="AM61" s="125"/>
      <c r="AN61" s="152"/>
      <c r="AO61" s="29" t="s">
        <v>408</v>
      </c>
      <c r="AP61" s="119">
        <f t="shared" si="2"/>
        <v>0</v>
      </c>
    </row>
    <row r="62" spans="1:42" x14ac:dyDescent="0.2">
      <c r="A62" s="8">
        <v>60</v>
      </c>
      <c r="B62" s="4" t="s">
        <v>46</v>
      </c>
      <c r="C62" s="196" t="s">
        <v>611</v>
      </c>
      <c r="D62" s="4" t="s">
        <v>155</v>
      </c>
      <c r="E62" s="25" t="s">
        <v>163</v>
      </c>
      <c r="F62" s="6" t="s">
        <v>502</v>
      </c>
      <c r="G62" s="24" t="s">
        <v>338</v>
      </c>
      <c r="H62" s="7" t="s">
        <v>561</v>
      </c>
      <c r="I62" s="38" t="s">
        <v>465</v>
      </c>
      <c r="J62" s="116" t="s">
        <v>473</v>
      </c>
      <c r="K62" s="36"/>
      <c r="L62" s="36"/>
      <c r="M62" s="36"/>
      <c r="N62" s="36"/>
      <c r="O62" s="38"/>
      <c r="P62" s="38" t="s">
        <v>385</v>
      </c>
      <c r="Q62" s="38" t="s">
        <v>385</v>
      </c>
      <c r="R62" s="38" t="s">
        <v>385</v>
      </c>
      <c r="S62" s="38" t="s">
        <v>385</v>
      </c>
      <c r="T62" s="38" t="s">
        <v>385</v>
      </c>
      <c r="U62" s="38" t="s">
        <v>385</v>
      </c>
      <c r="V62" s="4" t="s">
        <v>13</v>
      </c>
      <c r="W62" s="8">
        <v>1</v>
      </c>
      <c r="X62" s="134"/>
      <c r="Y62" s="123"/>
      <c r="Z62" s="30"/>
      <c r="AA62" s="124"/>
      <c r="AB62" s="124"/>
      <c r="AC62" s="124"/>
      <c r="AD62" s="131"/>
      <c r="AE62" s="131"/>
      <c r="AF62" s="131"/>
      <c r="AG62" s="131"/>
      <c r="AH62" s="131"/>
      <c r="AI62" s="131"/>
      <c r="AJ62" s="131"/>
      <c r="AK62" s="131"/>
      <c r="AL62" s="131"/>
      <c r="AM62" s="125"/>
      <c r="AN62" s="152"/>
      <c r="AO62" s="29" t="s">
        <v>408</v>
      </c>
      <c r="AP62" s="119">
        <f t="shared" si="2"/>
        <v>0</v>
      </c>
    </row>
    <row r="63" spans="1:42" x14ac:dyDescent="0.2">
      <c r="A63" s="8">
        <v>61</v>
      </c>
      <c r="B63" s="4" t="s">
        <v>46</v>
      </c>
      <c r="C63" s="196" t="s">
        <v>611</v>
      </c>
      <c r="D63" s="4" t="s">
        <v>563</v>
      </c>
      <c r="E63" s="25" t="s">
        <v>163</v>
      </c>
      <c r="F63" s="6" t="s">
        <v>502</v>
      </c>
      <c r="G63" s="24" t="s">
        <v>356</v>
      </c>
      <c r="H63" s="7" t="s">
        <v>561</v>
      </c>
      <c r="I63" s="38" t="s">
        <v>465</v>
      </c>
      <c r="J63" s="116" t="s">
        <v>473</v>
      </c>
      <c r="K63" s="36"/>
      <c r="L63" s="36"/>
      <c r="M63" s="36"/>
      <c r="N63" s="36"/>
      <c r="O63" s="38"/>
      <c r="P63" s="38" t="s">
        <v>385</v>
      </c>
      <c r="Q63" s="38" t="s">
        <v>385</v>
      </c>
      <c r="R63" s="38" t="s">
        <v>385</v>
      </c>
      <c r="S63" s="38" t="s">
        <v>385</v>
      </c>
      <c r="T63" s="38" t="s">
        <v>385</v>
      </c>
      <c r="U63" s="38" t="s">
        <v>385</v>
      </c>
      <c r="V63" s="4" t="s">
        <v>13</v>
      </c>
      <c r="W63" s="8">
        <v>1</v>
      </c>
      <c r="X63" s="134"/>
      <c r="Y63" s="123"/>
      <c r="Z63" s="30"/>
      <c r="AA63" s="124"/>
      <c r="AB63" s="124"/>
      <c r="AC63" s="124"/>
      <c r="AD63" s="131"/>
      <c r="AE63" s="131"/>
      <c r="AF63" s="131"/>
      <c r="AG63" s="131"/>
      <c r="AH63" s="131"/>
      <c r="AI63" s="131"/>
      <c r="AJ63" s="131"/>
      <c r="AK63" s="131"/>
      <c r="AL63" s="131"/>
      <c r="AM63" s="125"/>
      <c r="AN63" s="152"/>
      <c r="AO63" s="29" t="s">
        <v>408</v>
      </c>
      <c r="AP63" s="119">
        <f t="shared" si="2"/>
        <v>0</v>
      </c>
    </row>
    <row r="64" spans="1:42" x14ac:dyDescent="0.2">
      <c r="A64" s="8">
        <v>62</v>
      </c>
      <c r="B64" s="4" t="s">
        <v>46</v>
      </c>
      <c r="C64" s="196" t="s">
        <v>611</v>
      </c>
      <c r="D64" s="4" t="s">
        <v>563</v>
      </c>
      <c r="E64" s="25" t="s">
        <v>163</v>
      </c>
      <c r="F64" s="6" t="s">
        <v>502</v>
      </c>
      <c r="G64" s="24" t="s">
        <v>357</v>
      </c>
      <c r="H64" s="7" t="s">
        <v>561</v>
      </c>
      <c r="I64" s="38" t="s">
        <v>465</v>
      </c>
      <c r="J64" s="116" t="s">
        <v>473</v>
      </c>
      <c r="K64" s="36"/>
      <c r="L64" s="36"/>
      <c r="M64" s="36"/>
      <c r="N64" s="36"/>
      <c r="O64" s="38"/>
      <c r="P64" s="38" t="s">
        <v>385</v>
      </c>
      <c r="Q64" s="38" t="s">
        <v>385</v>
      </c>
      <c r="R64" s="38" t="s">
        <v>385</v>
      </c>
      <c r="S64" s="38" t="s">
        <v>385</v>
      </c>
      <c r="T64" s="38" t="s">
        <v>385</v>
      </c>
      <c r="U64" s="38" t="s">
        <v>385</v>
      </c>
      <c r="V64" s="4" t="s">
        <v>13</v>
      </c>
      <c r="W64" s="8">
        <v>1</v>
      </c>
      <c r="X64" s="134"/>
      <c r="Y64" s="123"/>
      <c r="Z64" s="30"/>
      <c r="AA64" s="124"/>
      <c r="AB64" s="124"/>
      <c r="AC64" s="124"/>
      <c r="AD64" s="131"/>
      <c r="AE64" s="131"/>
      <c r="AF64" s="131"/>
      <c r="AG64" s="131"/>
      <c r="AH64" s="131"/>
      <c r="AI64" s="131"/>
      <c r="AJ64" s="131"/>
      <c r="AK64" s="131"/>
      <c r="AL64" s="131"/>
      <c r="AM64" s="125"/>
      <c r="AN64" s="152"/>
      <c r="AO64" s="29" t="s">
        <v>408</v>
      </c>
      <c r="AP64" s="119">
        <f t="shared" si="2"/>
        <v>0</v>
      </c>
    </row>
    <row r="65" spans="1:42" x14ac:dyDescent="0.2">
      <c r="A65" s="8">
        <v>63</v>
      </c>
      <c r="B65" s="4" t="s">
        <v>46</v>
      </c>
      <c r="C65" s="196" t="s">
        <v>606</v>
      </c>
      <c r="D65" s="4" t="s">
        <v>134</v>
      </c>
      <c r="E65" s="25" t="s">
        <v>163</v>
      </c>
      <c r="F65" s="6" t="s">
        <v>502</v>
      </c>
      <c r="G65" s="24" t="s">
        <v>127</v>
      </c>
      <c r="H65" s="7" t="s">
        <v>561</v>
      </c>
      <c r="I65" s="38" t="s">
        <v>465</v>
      </c>
      <c r="J65" s="116" t="s">
        <v>473</v>
      </c>
      <c r="K65" s="36"/>
      <c r="L65" s="36"/>
      <c r="M65" s="36"/>
      <c r="N65" s="36"/>
      <c r="O65" s="38"/>
      <c r="P65" s="38" t="s">
        <v>385</v>
      </c>
      <c r="Q65" s="38" t="s">
        <v>385</v>
      </c>
      <c r="R65" s="38" t="s">
        <v>385</v>
      </c>
      <c r="S65" s="38" t="s">
        <v>385</v>
      </c>
      <c r="T65" s="38" t="s">
        <v>385</v>
      </c>
      <c r="U65" s="38" t="s">
        <v>385</v>
      </c>
      <c r="V65" s="4" t="s">
        <v>13</v>
      </c>
      <c r="W65" s="8">
        <v>1</v>
      </c>
      <c r="X65" s="134"/>
      <c r="Y65" s="123"/>
      <c r="Z65" s="30"/>
      <c r="AA65" s="124"/>
      <c r="AB65" s="124"/>
      <c r="AC65" s="124"/>
      <c r="AD65" s="131"/>
      <c r="AE65" s="131"/>
      <c r="AF65" s="131"/>
      <c r="AG65" s="131"/>
      <c r="AH65" s="131"/>
      <c r="AI65" s="131"/>
      <c r="AJ65" s="131"/>
      <c r="AK65" s="131"/>
      <c r="AL65" s="131"/>
      <c r="AM65" s="125"/>
      <c r="AN65" s="152"/>
      <c r="AO65" s="29" t="s">
        <v>408</v>
      </c>
      <c r="AP65" s="119">
        <f t="shared" si="2"/>
        <v>0</v>
      </c>
    </row>
    <row r="66" spans="1:42" x14ac:dyDescent="0.2">
      <c r="A66" s="8">
        <v>64</v>
      </c>
      <c r="B66" s="4" t="s">
        <v>46</v>
      </c>
      <c r="C66" s="196" t="s">
        <v>606</v>
      </c>
      <c r="D66" s="4" t="s">
        <v>134</v>
      </c>
      <c r="E66" s="25" t="s">
        <v>163</v>
      </c>
      <c r="F66" s="6" t="s">
        <v>502</v>
      </c>
      <c r="G66" s="24" t="s">
        <v>128</v>
      </c>
      <c r="H66" s="7" t="s">
        <v>561</v>
      </c>
      <c r="I66" s="38" t="s">
        <v>465</v>
      </c>
      <c r="J66" s="116" t="s">
        <v>473</v>
      </c>
      <c r="K66" s="36"/>
      <c r="L66" s="36"/>
      <c r="M66" s="36"/>
      <c r="N66" s="36"/>
      <c r="O66" s="38"/>
      <c r="P66" s="38" t="s">
        <v>385</v>
      </c>
      <c r="Q66" s="38" t="s">
        <v>385</v>
      </c>
      <c r="R66" s="38" t="s">
        <v>385</v>
      </c>
      <c r="S66" s="38" t="s">
        <v>385</v>
      </c>
      <c r="T66" s="38" t="s">
        <v>385</v>
      </c>
      <c r="U66" s="38" t="s">
        <v>385</v>
      </c>
      <c r="V66" s="4" t="s">
        <v>13</v>
      </c>
      <c r="W66" s="8">
        <v>1</v>
      </c>
      <c r="X66" s="134"/>
      <c r="Y66" s="123"/>
      <c r="Z66" s="30"/>
      <c r="AA66" s="124"/>
      <c r="AB66" s="124"/>
      <c r="AC66" s="124"/>
      <c r="AD66" s="131"/>
      <c r="AE66" s="131"/>
      <c r="AF66" s="131"/>
      <c r="AG66" s="131"/>
      <c r="AH66" s="131"/>
      <c r="AI66" s="131"/>
      <c r="AJ66" s="131"/>
      <c r="AK66" s="131"/>
      <c r="AL66" s="131"/>
      <c r="AM66" s="125"/>
      <c r="AN66" s="152"/>
      <c r="AO66" s="29" t="s">
        <v>408</v>
      </c>
      <c r="AP66" s="119">
        <f t="shared" si="2"/>
        <v>0</v>
      </c>
    </row>
    <row r="67" spans="1:42" x14ac:dyDescent="0.2">
      <c r="A67" s="8">
        <v>65</v>
      </c>
      <c r="B67" s="4"/>
      <c r="C67" s="196" t="s">
        <v>611</v>
      </c>
      <c r="D67" s="4" t="s">
        <v>542</v>
      </c>
      <c r="E67" s="25" t="s">
        <v>163</v>
      </c>
      <c r="F67" s="6"/>
      <c r="G67" s="24" t="s">
        <v>541</v>
      </c>
      <c r="H67" s="7" t="s">
        <v>554</v>
      </c>
      <c r="I67" s="38"/>
      <c r="J67" s="116"/>
      <c r="K67" s="36"/>
      <c r="L67" s="36"/>
      <c r="M67" s="36"/>
      <c r="N67" s="36"/>
      <c r="O67" s="38"/>
      <c r="P67" s="38"/>
      <c r="Q67" s="38"/>
      <c r="R67" s="38" t="s">
        <v>385</v>
      </c>
      <c r="S67" s="38" t="s">
        <v>385</v>
      </c>
      <c r="T67" s="38"/>
      <c r="U67" s="38"/>
      <c r="V67" s="4" t="s">
        <v>11</v>
      </c>
      <c r="W67" s="8">
        <v>3</v>
      </c>
      <c r="X67" s="134"/>
      <c r="Y67" s="123"/>
      <c r="Z67" s="30"/>
      <c r="AA67" s="124"/>
      <c r="AB67" s="124"/>
      <c r="AC67" s="124"/>
      <c r="AD67" s="131"/>
      <c r="AE67" s="131"/>
      <c r="AF67" s="131"/>
      <c r="AG67" s="131"/>
      <c r="AH67" s="131"/>
      <c r="AI67" s="131"/>
      <c r="AJ67" s="131"/>
      <c r="AK67" s="131"/>
      <c r="AL67" s="131"/>
      <c r="AM67" s="125"/>
      <c r="AN67" s="152"/>
      <c r="AO67" s="29"/>
      <c r="AP67" s="119">
        <f t="shared" si="2"/>
        <v>0</v>
      </c>
    </row>
    <row r="68" spans="1:42" ht="45" x14ac:dyDescent="0.2">
      <c r="A68" s="8">
        <v>66</v>
      </c>
      <c r="B68" s="4" t="s">
        <v>44</v>
      </c>
      <c r="C68" s="196" t="s">
        <v>606</v>
      </c>
      <c r="D68" s="4" t="s">
        <v>87</v>
      </c>
      <c r="E68" s="25" t="s">
        <v>161</v>
      </c>
      <c r="F68" s="25" t="s">
        <v>489</v>
      </c>
      <c r="G68" s="24" t="s">
        <v>83</v>
      </c>
      <c r="H68" s="19" t="s">
        <v>553</v>
      </c>
      <c r="I68" s="116" t="s">
        <v>494</v>
      </c>
      <c r="J68" s="116" t="s">
        <v>473</v>
      </c>
      <c r="K68" s="36"/>
      <c r="L68" s="36"/>
      <c r="M68" s="36"/>
      <c r="N68" s="117" t="s">
        <v>387</v>
      </c>
      <c r="O68" s="38" t="s">
        <v>385</v>
      </c>
      <c r="P68" s="36" t="s">
        <v>385</v>
      </c>
      <c r="Q68" s="36" t="s">
        <v>385</v>
      </c>
      <c r="R68" s="117" t="s">
        <v>387</v>
      </c>
      <c r="S68" s="36" t="s">
        <v>385</v>
      </c>
      <c r="T68" s="36" t="s">
        <v>385</v>
      </c>
      <c r="U68" s="36" t="s">
        <v>385</v>
      </c>
      <c r="V68" s="4" t="s">
        <v>13</v>
      </c>
      <c r="W68" s="8">
        <v>1</v>
      </c>
      <c r="X68" s="134"/>
      <c r="Y68" s="24" t="s">
        <v>162</v>
      </c>
      <c r="Z68" s="3" t="s">
        <v>79</v>
      </c>
      <c r="AA68" s="4" t="s">
        <v>558</v>
      </c>
      <c r="AB68" s="4" t="s">
        <v>493</v>
      </c>
      <c r="AC68" s="4" t="s">
        <v>477</v>
      </c>
      <c r="AD68" s="72" t="s">
        <v>458</v>
      </c>
      <c r="AE68" s="72" t="s">
        <v>386</v>
      </c>
      <c r="AF68" s="121" t="s">
        <v>388</v>
      </c>
      <c r="AG68" s="72" t="s">
        <v>386</v>
      </c>
      <c r="AH68" s="72" t="s">
        <v>386</v>
      </c>
      <c r="AI68" s="121" t="s">
        <v>388</v>
      </c>
      <c r="AJ68" s="72" t="s">
        <v>386</v>
      </c>
      <c r="AK68" s="72" t="s">
        <v>386</v>
      </c>
      <c r="AL68" s="121" t="s">
        <v>388</v>
      </c>
      <c r="AM68" s="38">
        <v>1</v>
      </c>
      <c r="AN68" s="134"/>
      <c r="AO68" s="119" t="s">
        <v>405</v>
      </c>
      <c r="AP68" s="119">
        <f t="shared" ref="AP68:AP86" si="3">(W68*X68)+(AM68*AN68)</f>
        <v>0</v>
      </c>
    </row>
    <row r="69" spans="1:42" ht="45" x14ac:dyDescent="0.2">
      <c r="A69" s="8">
        <v>67</v>
      </c>
      <c r="B69" s="4" t="s">
        <v>46</v>
      </c>
      <c r="C69" s="196" t="s">
        <v>608</v>
      </c>
      <c r="D69" s="4" t="s">
        <v>165</v>
      </c>
      <c r="E69" s="25" t="s">
        <v>293</v>
      </c>
      <c r="F69" s="37" t="s">
        <v>489</v>
      </c>
      <c r="G69" s="24" t="s">
        <v>164</v>
      </c>
      <c r="H69" s="4" t="s">
        <v>550</v>
      </c>
      <c r="I69" s="116" t="s">
        <v>494</v>
      </c>
      <c r="J69" s="116" t="s">
        <v>473</v>
      </c>
      <c r="K69" s="36"/>
      <c r="L69" s="36" t="s">
        <v>387</v>
      </c>
      <c r="M69" s="36"/>
      <c r="N69" s="36"/>
      <c r="O69" s="38" t="s">
        <v>385</v>
      </c>
      <c r="P69" s="118" t="s">
        <v>387</v>
      </c>
      <c r="Q69" s="38" t="s">
        <v>385</v>
      </c>
      <c r="R69" s="36" t="s">
        <v>385</v>
      </c>
      <c r="S69" s="36" t="s">
        <v>385</v>
      </c>
      <c r="T69" s="117" t="s">
        <v>387</v>
      </c>
      <c r="U69" s="36" t="s">
        <v>385</v>
      </c>
      <c r="V69" s="4" t="s">
        <v>13</v>
      </c>
      <c r="W69" s="8">
        <v>1</v>
      </c>
      <c r="X69" s="134"/>
      <c r="Y69" s="24" t="s">
        <v>220</v>
      </c>
      <c r="Z69" s="3" t="s">
        <v>221</v>
      </c>
      <c r="AA69" s="4" t="s">
        <v>558</v>
      </c>
      <c r="AB69" s="4" t="s">
        <v>493</v>
      </c>
      <c r="AC69" s="4" t="s">
        <v>477</v>
      </c>
      <c r="AD69" s="72" t="s">
        <v>386</v>
      </c>
      <c r="AE69" s="72" t="s">
        <v>386</v>
      </c>
      <c r="AF69" s="121" t="s">
        <v>388</v>
      </c>
      <c r="AG69" s="72" t="s">
        <v>386</v>
      </c>
      <c r="AH69" s="72" t="s">
        <v>386</v>
      </c>
      <c r="AI69" s="121" t="s">
        <v>388</v>
      </c>
      <c r="AJ69" s="72" t="s">
        <v>386</v>
      </c>
      <c r="AK69" s="72" t="s">
        <v>386</v>
      </c>
      <c r="AL69" s="121" t="s">
        <v>388</v>
      </c>
      <c r="AM69" s="38">
        <v>1</v>
      </c>
      <c r="AN69" s="134"/>
      <c r="AO69" s="119" t="s">
        <v>409</v>
      </c>
      <c r="AP69" s="119">
        <f t="shared" si="3"/>
        <v>0</v>
      </c>
    </row>
    <row r="70" spans="1:42" ht="45" x14ac:dyDescent="0.2">
      <c r="A70" s="8">
        <v>68</v>
      </c>
      <c r="B70" s="4" t="s">
        <v>44</v>
      </c>
      <c r="C70" s="196" t="s">
        <v>606</v>
      </c>
      <c r="D70" s="4" t="s">
        <v>80</v>
      </c>
      <c r="E70" s="25" t="s">
        <v>166</v>
      </c>
      <c r="F70" s="25" t="s">
        <v>490</v>
      </c>
      <c r="G70" s="24" t="s">
        <v>74</v>
      </c>
      <c r="H70" s="4" t="s">
        <v>551</v>
      </c>
      <c r="I70" s="116" t="s">
        <v>494</v>
      </c>
      <c r="J70" s="116" t="s">
        <v>473</v>
      </c>
      <c r="K70" s="36"/>
      <c r="L70" s="36"/>
      <c r="M70" s="36"/>
      <c r="N70" s="36"/>
      <c r="O70" s="117" t="s">
        <v>387</v>
      </c>
      <c r="P70" s="36" t="s">
        <v>385</v>
      </c>
      <c r="Q70" s="36" t="s">
        <v>385</v>
      </c>
      <c r="R70" s="36" t="s">
        <v>385</v>
      </c>
      <c r="S70" s="117" t="s">
        <v>387</v>
      </c>
      <c r="T70" s="36" t="s">
        <v>385</v>
      </c>
      <c r="U70" s="36" t="s">
        <v>385</v>
      </c>
      <c r="V70" s="4" t="s">
        <v>13</v>
      </c>
      <c r="W70" s="8">
        <v>1</v>
      </c>
      <c r="X70" s="134"/>
      <c r="Y70" s="24" t="s">
        <v>174</v>
      </c>
      <c r="Z70" s="3" t="s">
        <v>175</v>
      </c>
      <c r="AA70" s="4" t="s">
        <v>558</v>
      </c>
      <c r="AB70" s="4" t="s">
        <v>493</v>
      </c>
      <c r="AC70" s="4" t="s">
        <v>477</v>
      </c>
      <c r="AD70" s="72" t="s">
        <v>388</v>
      </c>
      <c r="AE70" s="72" t="s">
        <v>386</v>
      </c>
      <c r="AF70" s="121" t="s">
        <v>388</v>
      </c>
      <c r="AG70" s="72" t="s">
        <v>386</v>
      </c>
      <c r="AH70" s="72" t="s">
        <v>386</v>
      </c>
      <c r="AI70" s="121" t="s">
        <v>388</v>
      </c>
      <c r="AJ70" s="72" t="s">
        <v>386</v>
      </c>
      <c r="AK70" s="72" t="s">
        <v>386</v>
      </c>
      <c r="AL70" s="121" t="s">
        <v>388</v>
      </c>
      <c r="AM70" s="38">
        <v>1</v>
      </c>
      <c r="AN70" s="134"/>
      <c r="AO70" s="119" t="s">
        <v>405</v>
      </c>
      <c r="AP70" s="119">
        <f t="shared" si="3"/>
        <v>0</v>
      </c>
    </row>
    <row r="71" spans="1:42" ht="45" x14ac:dyDescent="0.2">
      <c r="A71" s="8">
        <v>69</v>
      </c>
      <c r="B71" s="4" t="s">
        <v>46</v>
      </c>
      <c r="C71" s="196" t="s">
        <v>606</v>
      </c>
      <c r="D71" s="4" t="s">
        <v>80</v>
      </c>
      <c r="E71" s="25" t="s">
        <v>167</v>
      </c>
      <c r="F71" s="3" t="s">
        <v>488</v>
      </c>
      <c r="G71" s="156" t="s">
        <v>60</v>
      </c>
      <c r="H71" s="124" t="s">
        <v>548</v>
      </c>
      <c r="I71" s="125" t="s">
        <v>466</v>
      </c>
      <c r="J71" s="125" t="s">
        <v>474</v>
      </c>
      <c r="K71" s="125"/>
      <c r="L71" s="125"/>
      <c r="M71" s="125"/>
      <c r="N71" s="125"/>
      <c r="O71" s="125"/>
      <c r="P71" s="125"/>
      <c r="Q71" s="125" t="s">
        <v>385</v>
      </c>
      <c r="R71" s="125"/>
      <c r="S71" s="125" t="s">
        <v>385</v>
      </c>
      <c r="T71" s="125"/>
      <c r="U71" s="125" t="s">
        <v>385</v>
      </c>
      <c r="V71" s="124" t="s">
        <v>13</v>
      </c>
      <c r="W71" s="31">
        <v>1</v>
      </c>
      <c r="X71" s="152"/>
      <c r="Y71" s="123" t="s">
        <v>210</v>
      </c>
      <c r="Z71" s="30" t="s">
        <v>211</v>
      </c>
      <c r="AA71" s="124" t="s">
        <v>555</v>
      </c>
      <c r="AB71" s="124" t="s">
        <v>476</v>
      </c>
      <c r="AC71" s="124" t="s">
        <v>477</v>
      </c>
      <c r="AD71" s="131" t="s">
        <v>390</v>
      </c>
      <c r="AE71" s="131"/>
      <c r="AF71" s="131" t="s">
        <v>388</v>
      </c>
      <c r="AG71" s="131"/>
      <c r="AH71" s="131" t="s">
        <v>388</v>
      </c>
      <c r="AI71" s="131"/>
      <c r="AJ71" s="131" t="s">
        <v>388</v>
      </c>
      <c r="AK71" s="131"/>
      <c r="AL71" s="131" t="s">
        <v>388</v>
      </c>
      <c r="AM71" s="125">
        <v>1</v>
      </c>
      <c r="AN71" s="152"/>
      <c r="AO71" s="29" t="s">
        <v>404</v>
      </c>
      <c r="AP71" s="29"/>
    </row>
    <row r="72" spans="1:42" ht="45" x14ac:dyDescent="0.2">
      <c r="A72" s="8">
        <v>70</v>
      </c>
      <c r="B72" s="4" t="s">
        <v>44</v>
      </c>
      <c r="C72" s="196" t="s">
        <v>606</v>
      </c>
      <c r="D72" s="4" t="s">
        <v>80</v>
      </c>
      <c r="E72" s="25" t="s">
        <v>168</v>
      </c>
      <c r="F72" s="25" t="s">
        <v>490</v>
      </c>
      <c r="G72" s="24" t="s">
        <v>74</v>
      </c>
      <c r="H72" s="4" t="s">
        <v>551</v>
      </c>
      <c r="I72" s="116" t="s">
        <v>494</v>
      </c>
      <c r="J72" s="116" t="s">
        <v>473</v>
      </c>
      <c r="K72" s="36" t="s">
        <v>389</v>
      </c>
      <c r="L72" s="36"/>
      <c r="M72" s="36"/>
      <c r="N72" s="36" t="s">
        <v>385</v>
      </c>
      <c r="O72" s="117" t="s">
        <v>387</v>
      </c>
      <c r="P72" s="36" t="s">
        <v>385</v>
      </c>
      <c r="Q72" s="36" t="s">
        <v>385</v>
      </c>
      <c r="R72" s="36" t="s">
        <v>385</v>
      </c>
      <c r="S72" s="117" t="s">
        <v>387</v>
      </c>
      <c r="T72" s="36" t="s">
        <v>385</v>
      </c>
      <c r="U72" s="36" t="s">
        <v>385</v>
      </c>
      <c r="V72" s="4" t="s">
        <v>13</v>
      </c>
      <c r="W72" s="8">
        <v>1</v>
      </c>
      <c r="X72" s="134"/>
      <c r="Y72" s="24" t="s">
        <v>174</v>
      </c>
      <c r="Z72" s="3" t="s">
        <v>175</v>
      </c>
      <c r="AA72" s="4" t="s">
        <v>558</v>
      </c>
      <c r="AB72" s="4" t="s">
        <v>493</v>
      </c>
      <c r="AC72" s="4" t="s">
        <v>477</v>
      </c>
      <c r="AD72" s="72" t="s">
        <v>386</v>
      </c>
      <c r="AE72" s="72" t="s">
        <v>386</v>
      </c>
      <c r="AF72" s="121" t="s">
        <v>388</v>
      </c>
      <c r="AG72" s="72" t="s">
        <v>386</v>
      </c>
      <c r="AH72" s="72" t="s">
        <v>386</v>
      </c>
      <c r="AI72" s="121" t="s">
        <v>388</v>
      </c>
      <c r="AJ72" s="72" t="s">
        <v>386</v>
      </c>
      <c r="AK72" s="72" t="s">
        <v>386</v>
      </c>
      <c r="AL72" s="121" t="s">
        <v>388</v>
      </c>
      <c r="AM72" s="38">
        <v>1</v>
      </c>
      <c r="AN72" s="134"/>
      <c r="AO72" s="119" t="s">
        <v>405</v>
      </c>
      <c r="AP72" s="119">
        <f t="shared" si="3"/>
        <v>0</v>
      </c>
    </row>
    <row r="73" spans="1:42" ht="45" x14ac:dyDescent="0.2">
      <c r="A73" s="8">
        <v>71</v>
      </c>
      <c r="B73" s="4" t="s">
        <v>46</v>
      </c>
      <c r="C73" s="196" t="s">
        <v>606</v>
      </c>
      <c r="D73" s="4" t="s">
        <v>80</v>
      </c>
      <c r="E73" s="25" t="s">
        <v>169</v>
      </c>
      <c r="F73" s="3" t="s">
        <v>488</v>
      </c>
      <c r="G73" s="156" t="s">
        <v>60</v>
      </c>
      <c r="H73" s="124" t="s">
        <v>548</v>
      </c>
      <c r="I73" s="125" t="s">
        <v>466</v>
      </c>
      <c r="J73" s="125" t="s">
        <v>474</v>
      </c>
      <c r="K73" s="125"/>
      <c r="L73" s="125"/>
      <c r="M73" s="125"/>
      <c r="N73" s="125"/>
      <c r="O73" s="125"/>
      <c r="P73" s="125"/>
      <c r="Q73" s="125" t="s">
        <v>385</v>
      </c>
      <c r="R73" s="125"/>
      <c r="S73" s="125" t="s">
        <v>385</v>
      </c>
      <c r="T73" s="125"/>
      <c r="U73" s="125" t="s">
        <v>385</v>
      </c>
      <c r="V73" s="124" t="s">
        <v>13</v>
      </c>
      <c r="W73" s="31">
        <v>1</v>
      </c>
      <c r="X73" s="152"/>
      <c r="Y73" s="24" t="s">
        <v>212</v>
      </c>
      <c r="Z73" s="3" t="s">
        <v>176</v>
      </c>
      <c r="AA73" s="4" t="s">
        <v>555</v>
      </c>
      <c r="AB73" s="4" t="s">
        <v>476</v>
      </c>
      <c r="AC73" s="4" t="s">
        <v>477</v>
      </c>
      <c r="AD73" s="72" t="s">
        <v>390</v>
      </c>
      <c r="AE73" s="72"/>
      <c r="AF73" s="72" t="s">
        <v>388</v>
      </c>
      <c r="AG73" s="72" t="s">
        <v>388</v>
      </c>
      <c r="AH73" s="72"/>
      <c r="AI73" s="121" t="s">
        <v>388</v>
      </c>
      <c r="AJ73" s="131"/>
      <c r="AK73" s="121" t="s">
        <v>388</v>
      </c>
      <c r="AL73" s="131"/>
      <c r="AM73" s="38">
        <v>1</v>
      </c>
      <c r="AN73" s="134"/>
      <c r="AO73" s="119" t="s">
        <v>409</v>
      </c>
      <c r="AP73" s="119">
        <f>(AM73*AN73)</f>
        <v>0</v>
      </c>
    </row>
    <row r="74" spans="1:42" ht="45" x14ac:dyDescent="0.2">
      <c r="A74" s="8">
        <v>72</v>
      </c>
      <c r="B74" s="4" t="s">
        <v>46</v>
      </c>
      <c r="C74" s="196" t="s">
        <v>606</v>
      </c>
      <c r="D74" s="4" t="s">
        <v>80</v>
      </c>
      <c r="E74" s="25" t="s">
        <v>170</v>
      </c>
      <c r="F74" s="3" t="s">
        <v>488</v>
      </c>
      <c r="G74" s="156" t="s">
        <v>60</v>
      </c>
      <c r="H74" s="124" t="s">
        <v>548</v>
      </c>
      <c r="I74" s="125" t="s">
        <v>466</v>
      </c>
      <c r="J74" s="125" t="s">
        <v>474</v>
      </c>
      <c r="K74" s="125"/>
      <c r="L74" s="125"/>
      <c r="M74" s="125"/>
      <c r="N74" s="125"/>
      <c r="O74" s="125"/>
      <c r="P74" s="125"/>
      <c r="Q74" s="125" t="s">
        <v>385</v>
      </c>
      <c r="R74" s="125"/>
      <c r="S74" s="125" t="s">
        <v>385</v>
      </c>
      <c r="T74" s="125"/>
      <c r="U74" s="125" t="s">
        <v>385</v>
      </c>
      <c r="V74" s="124" t="s">
        <v>13</v>
      </c>
      <c r="W74" s="31">
        <v>1</v>
      </c>
      <c r="X74" s="152"/>
      <c r="Y74" s="123" t="s">
        <v>210</v>
      </c>
      <c r="Z74" s="30" t="s">
        <v>211</v>
      </c>
      <c r="AA74" s="124" t="s">
        <v>555</v>
      </c>
      <c r="AB74" s="124" t="s">
        <v>476</v>
      </c>
      <c r="AC74" s="124" t="s">
        <v>477</v>
      </c>
      <c r="AD74" s="131" t="s">
        <v>390</v>
      </c>
      <c r="AE74" s="131"/>
      <c r="AF74" s="131" t="s">
        <v>388</v>
      </c>
      <c r="AG74" s="131"/>
      <c r="AH74" s="131" t="s">
        <v>388</v>
      </c>
      <c r="AI74" s="131"/>
      <c r="AJ74" s="131" t="s">
        <v>388</v>
      </c>
      <c r="AK74" s="131"/>
      <c r="AL74" s="131" t="s">
        <v>388</v>
      </c>
      <c r="AM74" s="125">
        <v>1</v>
      </c>
      <c r="AN74" s="152"/>
      <c r="AO74" s="29" t="s">
        <v>404</v>
      </c>
      <c r="AP74" s="29"/>
    </row>
    <row r="75" spans="1:42" ht="45" x14ac:dyDescent="0.2">
      <c r="A75" s="8">
        <v>73</v>
      </c>
      <c r="B75" s="4" t="s">
        <v>44</v>
      </c>
      <c r="C75" s="196" t="s">
        <v>606</v>
      </c>
      <c r="D75" s="4" t="s">
        <v>80</v>
      </c>
      <c r="E75" s="25" t="s">
        <v>171</v>
      </c>
      <c r="F75" s="25" t="s">
        <v>490</v>
      </c>
      <c r="G75" s="24" t="s">
        <v>74</v>
      </c>
      <c r="H75" s="4" t="s">
        <v>551</v>
      </c>
      <c r="I75" s="116" t="s">
        <v>494</v>
      </c>
      <c r="J75" s="116" t="s">
        <v>473</v>
      </c>
      <c r="K75" s="36" t="s">
        <v>389</v>
      </c>
      <c r="L75" s="36"/>
      <c r="M75" s="36"/>
      <c r="N75" s="36" t="s">
        <v>385</v>
      </c>
      <c r="O75" s="117" t="s">
        <v>387</v>
      </c>
      <c r="P75" s="36" t="s">
        <v>385</v>
      </c>
      <c r="Q75" s="36" t="s">
        <v>385</v>
      </c>
      <c r="R75" s="36" t="s">
        <v>385</v>
      </c>
      <c r="S75" s="117" t="s">
        <v>387</v>
      </c>
      <c r="T75" s="36" t="s">
        <v>385</v>
      </c>
      <c r="U75" s="36" t="s">
        <v>385</v>
      </c>
      <c r="V75" s="4" t="s">
        <v>13</v>
      </c>
      <c r="W75" s="8">
        <v>1</v>
      </c>
      <c r="X75" s="134"/>
      <c r="Y75" s="24" t="s">
        <v>174</v>
      </c>
      <c r="Z75" s="3" t="s">
        <v>176</v>
      </c>
      <c r="AA75" s="4" t="s">
        <v>558</v>
      </c>
      <c r="AB75" s="4" t="s">
        <v>493</v>
      </c>
      <c r="AC75" s="4" t="s">
        <v>477</v>
      </c>
      <c r="AD75" s="72" t="s">
        <v>386</v>
      </c>
      <c r="AE75" s="72" t="s">
        <v>386</v>
      </c>
      <c r="AF75" s="121" t="s">
        <v>388</v>
      </c>
      <c r="AG75" s="72" t="s">
        <v>386</v>
      </c>
      <c r="AH75" s="72" t="s">
        <v>386</v>
      </c>
      <c r="AI75" s="121" t="s">
        <v>388</v>
      </c>
      <c r="AJ75" s="72" t="s">
        <v>386</v>
      </c>
      <c r="AK75" s="72" t="s">
        <v>386</v>
      </c>
      <c r="AL75" s="121" t="s">
        <v>388</v>
      </c>
      <c r="AM75" s="38">
        <v>1</v>
      </c>
      <c r="AN75" s="134"/>
      <c r="AO75" s="119" t="s">
        <v>405</v>
      </c>
      <c r="AP75" s="119">
        <f t="shared" si="3"/>
        <v>0</v>
      </c>
    </row>
    <row r="76" spans="1:42" ht="45" x14ac:dyDescent="0.2">
      <c r="A76" s="8">
        <v>74</v>
      </c>
      <c r="B76" s="4" t="s">
        <v>46</v>
      </c>
      <c r="C76" s="196" t="s">
        <v>606</v>
      </c>
      <c r="D76" s="4" t="s">
        <v>80</v>
      </c>
      <c r="E76" s="25" t="s">
        <v>172</v>
      </c>
      <c r="F76" s="25" t="s">
        <v>490</v>
      </c>
      <c r="G76" s="2" t="s">
        <v>74</v>
      </c>
      <c r="H76" s="4" t="s">
        <v>551</v>
      </c>
      <c r="I76" s="116" t="s">
        <v>494</v>
      </c>
      <c r="J76" s="116" t="s">
        <v>473</v>
      </c>
      <c r="K76" s="38"/>
      <c r="L76" s="38"/>
      <c r="M76" s="38"/>
      <c r="N76" s="38"/>
      <c r="O76" s="38" t="s">
        <v>385</v>
      </c>
      <c r="P76" s="117" t="s">
        <v>387</v>
      </c>
      <c r="Q76" s="36" t="s">
        <v>385</v>
      </c>
      <c r="R76" s="36" t="s">
        <v>385</v>
      </c>
      <c r="S76" s="36" t="s">
        <v>385</v>
      </c>
      <c r="T76" s="117" t="s">
        <v>387</v>
      </c>
      <c r="U76" s="36" t="s">
        <v>385</v>
      </c>
      <c r="V76" s="4" t="s">
        <v>13</v>
      </c>
      <c r="W76" s="8">
        <v>1</v>
      </c>
      <c r="X76" s="134"/>
      <c r="Y76" s="24" t="s">
        <v>177</v>
      </c>
      <c r="Z76" s="3" t="s">
        <v>178</v>
      </c>
      <c r="AA76" s="4" t="s">
        <v>558</v>
      </c>
      <c r="AB76" s="4" t="s">
        <v>493</v>
      </c>
      <c r="AC76" s="4" t="s">
        <v>477</v>
      </c>
      <c r="AD76" s="72" t="s">
        <v>386</v>
      </c>
      <c r="AE76" s="72" t="s">
        <v>386</v>
      </c>
      <c r="AF76" s="121" t="s">
        <v>388</v>
      </c>
      <c r="AG76" s="72" t="s">
        <v>386</v>
      </c>
      <c r="AH76" s="72" t="s">
        <v>386</v>
      </c>
      <c r="AI76" s="121" t="s">
        <v>388</v>
      </c>
      <c r="AJ76" s="72" t="s">
        <v>386</v>
      </c>
      <c r="AK76" s="72" t="s">
        <v>386</v>
      </c>
      <c r="AL76" s="121" t="s">
        <v>388</v>
      </c>
      <c r="AM76" s="38">
        <v>1</v>
      </c>
      <c r="AN76" s="134"/>
      <c r="AO76" s="119" t="s">
        <v>409</v>
      </c>
      <c r="AP76" s="119">
        <f t="shared" si="3"/>
        <v>0</v>
      </c>
    </row>
    <row r="77" spans="1:42" ht="45" x14ac:dyDescent="0.2">
      <c r="A77" s="8">
        <v>75</v>
      </c>
      <c r="B77" s="4" t="s">
        <v>46</v>
      </c>
      <c r="C77" s="196" t="s">
        <v>606</v>
      </c>
      <c r="D77" s="4" t="s">
        <v>80</v>
      </c>
      <c r="E77" s="25" t="s">
        <v>173</v>
      </c>
      <c r="F77" s="3" t="s">
        <v>488</v>
      </c>
      <c r="G77" s="156" t="s">
        <v>60</v>
      </c>
      <c r="H77" s="124" t="s">
        <v>548</v>
      </c>
      <c r="I77" s="125" t="s">
        <v>466</v>
      </c>
      <c r="J77" s="125" t="s">
        <v>474</v>
      </c>
      <c r="K77" s="125"/>
      <c r="L77" s="125"/>
      <c r="M77" s="125"/>
      <c r="N77" s="125"/>
      <c r="O77" s="125"/>
      <c r="P77" s="125"/>
      <c r="Q77" s="125" t="s">
        <v>385</v>
      </c>
      <c r="R77" s="125"/>
      <c r="S77" s="125" t="s">
        <v>385</v>
      </c>
      <c r="T77" s="125"/>
      <c r="U77" s="125" t="s">
        <v>385</v>
      </c>
      <c r="V77" s="124" t="s">
        <v>13</v>
      </c>
      <c r="W77" s="31">
        <v>1</v>
      </c>
      <c r="X77" s="152"/>
      <c r="Y77" s="24" t="s">
        <v>212</v>
      </c>
      <c r="Z77" s="3" t="s">
        <v>176</v>
      </c>
      <c r="AA77" s="4" t="s">
        <v>555</v>
      </c>
      <c r="AB77" s="4" t="s">
        <v>476</v>
      </c>
      <c r="AC77" s="4" t="s">
        <v>477</v>
      </c>
      <c r="AD77" s="72" t="s">
        <v>390</v>
      </c>
      <c r="AE77" s="72"/>
      <c r="AF77" s="72" t="s">
        <v>388</v>
      </c>
      <c r="AG77" s="72" t="s">
        <v>388</v>
      </c>
      <c r="AH77" s="72"/>
      <c r="AI77" s="121" t="s">
        <v>388</v>
      </c>
      <c r="AJ77" s="131"/>
      <c r="AK77" s="121" t="s">
        <v>388</v>
      </c>
      <c r="AL77" s="72"/>
      <c r="AM77" s="38">
        <v>1</v>
      </c>
      <c r="AN77" s="134"/>
      <c r="AO77" s="119" t="s">
        <v>409</v>
      </c>
      <c r="AP77" s="119">
        <f>(AM77*AN77)</f>
        <v>0</v>
      </c>
    </row>
    <row r="78" spans="1:42" ht="45" x14ac:dyDescent="0.2">
      <c r="A78" s="8">
        <v>76</v>
      </c>
      <c r="B78" s="4" t="s">
        <v>46</v>
      </c>
      <c r="C78" s="196" t="s">
        <v>606</v>
      </c>
      <c r="D78" s="4" t="s">
        <v>80</v>
      </c>
      <c r="E78" s="25" t="s">
        <v>300</v>
      </c>
      <c r="F78" s="122"/>
      <c r="G78" s="123"/>
      <c r="H78" s="124"/>
      <c r="I78" s="125"/>
      <c r="J78" s="125"/>
      <c r="K78" s="125"/>
      <c r="L78" s="125"/>
      <c r="M78" s="125"/>
      <c r="N78" s="125"/>
      <c r="O78" s="125"/>
      <c r="P78" s="125"/>
      <c r="Q78" s="125"/>
      <c r="R78" s="125"/>
      <c r="S78" s="125"/>
      <c r="T78" s="125"/>
      <c r="U78" s="125"/>
      <c r="V78" s="124"/>
      <c r="W78" s="31"/>
      <c r="X78" s="152"/>
      <c r="Y78" s="24" t="s">
        <v>179</v>
      </c>
      <c r="Z78" s="3" t="s">
        <v>152</v>
      </c>
      <c r="AA78" s="4" t="s">
        <v>559</v>
      </c>
      <c r="AB78" s="4" t="s">
        <v>493</v>
      </c>
      <c r="AC78" s="4" t="s">
        <v>477</v>
      </c>
      <c r="AD78" s="121" t="s">
        <v>388</v>
      </c>
      <c r="AE78" s="121" t="s">
        <v>388</v>
      </c>
      <c r="AF78" s="72" t="s">
        <v>386</v>
      </c>
      <c r="AG78" s="72" t="s">
        <v>386</v>
      </c>
      <c r="AH78" s="121" t="s">
        <v>388</v>
      </c>
      <c r="AI78" s="72" t="s">
        <v>386</v>
      </c>
      <c r="AJ78" s="72" t="s">
        <v>386</v>
      </c>
      <c r="AK78" s="121" t="s">
        <v>388</v>
      </c>
      <c r="AL78" s="72" t="s">
        <v>386</v>
      </c>
      <c r="AM78" s="38">
        <v>1</v>
      </c>
      <c r="AN78" s="134"/>
      <c r="AO78" s="119" t="s">
        <v>409</v>
      </c>
      <c r="AP78" s="119">
        <f>(AM78*AN78)</f>
        <v>0</v>
      </c>
    </row>
    <row r="79" spans="1:42" ht="45" x14ac:dyDescent="0.2">
      <c r="A79" s="8">
        <v>77</v>
      </c>
      <c r="B79" s="4" t="s">
        <v>46</v>
      </c>
      <c r="C79" s="196" t="s">
        <v>606</v>
      </c>
      <c r="D79" s="4" t="s">
        <v>80</v>
      </c>
      <c r="E79" s="25" t="s">
        <v>301</v>
      </c>
      <c r="F79" s="122"/>
      <c r="G79" s="123"/>
      <c r="H79" s="124"/>
      <c r="I79" s="125"/>
      <c r="J79" s="125"/>
      <c r="K79" s="125"/>
      <c r="L79" s="125"/>
      <c r="M79" s="125"/>
      <c r="N79" s="125"/>
      <c r="O79" s="125"/>
      <c r="P79" s="125"/>
      <c r="Q79" s="125"/>
      <c r="R79" s="125"/>
      <c r="S79" s="125"/>
      <c r="T79" s="125"/>
      <c r="U79" s="125"/>
      <c r="V79" s="124"/>
      <c r="W79" s="31"/>
      <c r="X79" s="152"/>
      <c r="Y79" s="24" t="s">
        <v>179</v>
      </c>
      <c r="Z79" s="3" t="s">
        <v>152</v>
      </c>
      <c r="AA79" s="4" t="s">
        <v>559</v>
      </c>
      <c r="AB79" s="4" t="s">
        <v>493</v>
      </c>
      <c r="AC79" s="4" t="s">
        <v>477</v>
      </c>
      <c r="AD79" s="121" t="s">
        <v>388</v>
      </c>
      <c r="AE79" s="121" t="s">
        <v>388</v>
      </c>
      <c r="AF79" s="72" t="s">
        <v>386</v>
      </c>
      <c r="AG79" s="72" t="s">
        <v>386</v>
      </c>
      <c r="AH79" s="121" t="s">
        <v>388</v>
      </c>
      <c r="AI79" s="72" t="s">
        <v>386</v>
      </c>
      <c r="AJ79" s="72" t="s">
        <v>386</v>
      </c>
      <c r="AK79" s="121" t="s">
        <v>388</v>
      </c>
      <c r="AL79" s="72" t="s">
        <v>386</v>
      </c>
      <c r="AM79" s="38">
        <v>1</v>
      </c>
      <c r="AN79" s="134"/>
      <c r="AO79" s="119" t="s">
        <v>409</v>
      </c>
      <c r="AP79" s="119">
        <f>(AM79*AN79)</f>
        <v>0</v>
      </c>
    </row>
    <row r="80" spans="1:42" ht="45" x14ac:dyDescent="0.2">
      <c r="A80" s="8">
        <v>78</v>
      </c>
      <c r="B80" s="4" t="s">
        <v>44</v>
      </c>
      <c r="C80" s="196" t="s">
        <v>606</v>
      </c>
      <c r="D80" s="4" t="s">
        <v>87</v>
      </c>
      <c r="E80" s="25" t="s">
        <v>180</v>
      </c>
      <c r="F80" s="25" t="s">
        <v>489</v>
      </c>
      <c r="G80" s="24" t="s">
        <v>83</v>
      </c>
      <c r="H80" s="19" t="s">
        <v>552</v>
      </c>
      <c r="I80" s="116" t="s">
        <v>494</v>
      </c>
      <c r="J80" s="116" t="s">
        <v>473</v>
      </c>
      <c r="K80" s="36" t="s">
        <v>387</v>
      </c>
      <c r="L80" s="36"/>
      <c r="M80" s="36"/>
      <c r="N80" s="36"/>
      <c r="O80" s="36" t="s">
        <v>385</v>
      </c>
      <c r="P80" s="38" t="s">
        <v>385</v>
      </c>
      <c r="Q80" s="118" t="s">
        <v>387</v>
      </c>
      <c r="R80" s="36" t="s">
        <v>385</v>
      </c>
      <c r="S80" s="36" t="s">
        <v>385</v>
      </c>
      <c r="T80" s="36" t="s">
        <v>385</v>
      </c>
      <c r="U80" s="117" t="s">
        <v>387</v>
      </c>
      <c r="V80" s="4" t="s">
        <v>13</v>
      </c>
      <c r="W80" s="8">
        <v>1</v>
      </c>
      <c r="X80" s="134"/>
      <c r="Y80" s="24" t="s">
        <v>187</v>
      </c>
      <c r="Z80" s="3" t="s">
        <v>79</v>
      </c>
      <c r="AA80" s="4" t="s">
        <v>558</v>
      </c>
      <c r="AB80" s="4" t="s">
        <v>493</v>
      </c>
      <c r="AC80" s="4" t="s">
        <v>477</v>
      </c>
      <c r="AD80" s="72" t="s">
        <v>386</v>
      </c>
      <c r="AE80" s="72" t="s">
        <v>386</v>
      </c>
      <c r="AF80" s="121" t="s">
        <v>388</v>
      </c>
      <c r="AG80" s="72" t="s">
        <v>386</v>
      </c>
      <c r="AH80" s="72" t="s">
        <v>386</v>
      </c>
      <c r="AI80" s="121" t="s">
        <v>388</v>
      </c>
      <c r="AJ80" s="72" t="s">
        <v>386</v>
      </c>
      <c r="AK80" s="72" t="s">
        <v>386</v>
      </c>
      <c r="AL80" s="121" t="s">
        <v>388</v>
      </c>
      <c r="AM80" s="38">
        <v>1</v>
      </c>
      <c r="AN80" s="134"/>
      <c r="AO80" s="119" t="s">
        <v>405</v>
      </c>
      <c r="AP80" s="119">
        <f t="shared" si="3"/>
        <v>0</v>
      </c>
    </row>
    <row r="81" spans="1:42" ht="45" x14ac:dyDescent="0.2">
      <c r="A81" s="8">
        <v>79</v>
      </c>
      <c r="B81" s="4" t="s">
        <v>46</v>
      </c>
      <c r="C81" s="196" t="s">
        <v>606</v>
      </c>
      <c r="D81" s="4" t="s">
        <v>87</v>
      </c>
      <c r="E81" s="25" t="s">
        <v>181</v>
      </c>
      <c r="F81" s="25" t="s">
        <v>490</v>
      </c>
      <c r="G81" s="2" t="s">
        <v>90</v>
      </c>
      <c r="H81" s="19" t="s">
        <v>552</v>
      </c>
      <c r="I81" s="116" t="s">
        <v>494</v>
      </c>
      <c r="J81" s="116" t="s">
        <v>473</v>
      </c>
      <c r="K81" s="38"/>
      <c r="L81" s="38"/>
      <c r="M81" s="38"/>
      <c r="N81" s="38"/>
      <c r="O81" s="38" t="s">
        <v>385</v>
      </c>
      <c r="P81" s="118" t="s">
        <v>385</v>
      </c>
      <c r="Q81" s="38" t="s">
        <v>387</v>
      </c>
      <c r="R81" s="36" t="s">
        <v>385</v>
      </c>
      <c r="S81" s="36" t="s">
        <v>385</v>
      </c>
      <c r="T81" s="117" t="s">
        <v>387</v>
      </c>
      <c r="U81" s="36" t="s">
        <v>385</v>
      </c>
      <c r="V81" s="4" t="s">
        <v>13</v>
      </c>
      <c r="W81" s="8">
        <v>1</v>
      </c>
      <c r="X81" s="134"/>
      <c r="Y81" s="24" t="s">
        <v>410</v>
      </c>
      <c r="Z81" s="3" t="s">
        <v>188</v>
      </c>
      <c r="AA81" s="4" t="s">
        <v>558</v>
      </c>
      <c r="AB81" s="4" t="s">
        <v>493</v>
      </c>
      <c r="AC81" s="4" t="s">
        <v>477</v>
      </c>
      <c r="AD81" s="72" t="s">
        <v>386</v>
      </c>
      <c r="AE81" s="72" t="s">
        <v>386</v>
      </c>
      <c r="AF81" s="121" t="s">
        <v>388</v>
      </c>
      <c r="AG81" s="72" t="s">
        <v>386</v>
      </c>
      <c r="AH81" s="72" t="s">
        <v>386</v>
      </c>
      <c r="AI81" s="121" t="s">
        <v>388</v>
      </c>
      <c r="AJ81" s="72" t="s">
        <v>386</v>
      </c>
      <c r="AK81" s="72" t="s">
        <v>386</v>
      </c>
      <c r="AL81" s="121" t="s">
        <v>388</v>
      </c>
      <c r="AM81" s="38">
        <v>1</v>
      </c>
      <c r="AN81" s="134"/>
      <c r="AO81" s="119" t="s">
        <v>409</v>
      </c>
      <c r="AP81" s="119">
        <f t="shared" si="3"/>
        <v>0</v>
      </c>
    </row>
    <row r="82" spans="1:42" ht="45" x14ac:dyDescent="0.2">
      <c r="A82" s="8">
        <v>80</v>
      </c>
      <c r="B82" s="4" t="s">
        <v>44</v>
      </c>
      <c r="C82" s="196" t="s">
        <v>606</v>
      </c>
      <c r="D82" s="4" t="s">
        <v>87</v>
      </c>
      <c r="E82" s="25" t="s">
        <v>182</v>
      </c>
      <c r="F82" s="25" t="s">
        <v>489</v>
      </c>
      <c r="G82" s="24" t="s">
        <v>83</v>
      </c>
      <c r="H82" s="19" t="s">
        <v>552</v>
      </c>
      <c r="I82" s="116" t="s">
        <v>494</v>
      </c>
      <c r="J82" s="116" t="s">
        <v>473</v>
      </c>
      <c r="K82" s="36" t="s">
        <v>385</v>
      </c>
      <c r="L82" s="36"/>
      <c r="M82" s="36"/>
      <c r="N82" s="36" t="s">
        <v>385</v>
      </c>
      <c r="O82" s="117" t="s">
        <v>387</v>
      </c>
      <c r="P82" s="36" t="s">
        <v>385</v>
      </c>
      <c r="Q82" s="36" t="s">
        <v>385</v>
      </c>
      <c r="R82" s="36" t="s">
        <v>385</v>
      </c>
      <c r="S82" s="117" t="s">
        <v>387</v>
      </c>
      <c r="T82" s="36" t="s">
        <v>385</v>
      </c>
      <c r="U82" s="36" t="s">
        <v>385</v>
      </c>
      <c r="V82" s="4" t="s">
        <v>13</v>
      </c>
      <c r="W82" s="8">
        <v>1</v>
      </c>
      <c r="X82" s="134"/>
      <c r="Y82" s="24" t="s">
        <v>189</v>
      </c>
      <c r="Z82" s="3" t="s">
        <v>79</v>
      </c>
      <c r="AA82" s="4" t="s">
        <v>559</v>
      </c>
      <c r="AB82" s="4" t="s">
        <v>493</v>
      </c>
      <c r="AC82" s="4" t="s">
        <v>477</v>
      </c>
      <c r="AD82" s="121" t="s">
        <v>388</v>
      </c>
      <c r="AE82" s="72" t="s">
        <v>386</v>
      </c>
      <c r="AF82" s="72" t="s">
        <v>386</v>
      </c>
      <c r="AG82" s="121" t="s">
        <v>388</v>
      </c>
      <c r="AH82" s="72" t="s">
        <v>386</v>
      </c>
      <c r="AI82" s="72" t="s">
        <v>386</v>
      </c>
      <c r="AJ82" s="121" t="s">
        <v>388</v>
      </c>
      <c r="AK82" s="72" t="s">
        <v>386</v>
      </c>
      <c r="AL82" s="72" t="s">
        <v>386</v>
      </c>
      <c r="AM82" s="38">
        <v>1</v>
      </c>
      <c r="AN82" s="134"/>
      <c r="AO82" s="119" t="s">
        <v>405</v>
      </c>
      <c r="AP82" s="119">
        <f t="shared" si="3"/>
        <v>0</v>
      </c>
    </row>
    <row r="83" spans="1:42" ht="45" x14ac:dyDescent="0.2">
      <c r="A83" s="8">
        <v>81</v>
      </c>
      <c r="B83" s="4" t="s">
        <v>44</v>
      </c>
      <c r="C83" s="196" t="s">
        <v>606</v>
      </c>
      <c r="D83" s="4" t="s">
        <v>87</v>
      </c>
      <c r="E83" s="25" t="s">
        <v>183</v>
      </c>
      <c r="F83" s="25" t="s">
        <v>489</v>
      </c>
      <c r="G83" s="24" t="s">
        <v>83</v>
      </c>
      <c r="H83" s="19" t="s">
        <v>552</v>
      </c>
      <c r="I83" s="116" t="s">
        <v>494</v>
      </c>
      <c r="J83" s="116" t="s">
        <v>473</v>
      </c>
      <c r="K83" s="36" t="s">
        <v>389</v>
      </c>
      <c r="L83" s="36"/>
      <c r="M83" s="36"/>
      <c r="N83" s="36" t="s">
        <v>385</v>
      </c>
      <c r="O83" s="117" t="s">
        <v>387</v>
      </c>
      <c r="P83" s="36" t="s">
        <v>385</v>
      </c>
      <c r="Q83" s="36" t="s">
        <v>385</v>
      </c>
      <c r="R83" s="36" t="s">
        <v>385</v>
      </c>
      <c r="S83" s="117" t="s">
        <v>387</v>
      </c>
      <c r="T83" s="36" t="s">
        <v>385</v>
      </c>
      <c r="U83" s="36" t="s">
        <v>385</v>
      </c>
      <c r="V83" s="4" t="s">
        <v>13</v>
      </c>
      <c r="W83" s="8">
        <v>1</v>
      </c>
      <c r="X83" s="134"/>
      <c r="Y83" s="24" t="s">
        <v>190</v>
      </c>
      <c r="Z83" s="3" t="s">
        <v>191</v>
      </c>
      <c r="AA83" s="4" t="s">
        <v>559</v>
      </c>
      <c r="AB83" s="4" t="s">
        <v>493</v>
      </c>
      <c r="AC83" s="4" t="s">
        <v>477</v>
      </c>
      <c r="AD83" s="72" t="s">
        <v>386</v>
      </c>
      <c r="AE83" s="121" t="s">
        <v>388</v>
      </c>
      <c r="AF83" s="72" t="s">
        <v>386</v>
      </c>
      <c r="AG83" s="72" t="s">
        <v>386</v>
      </c>
      <c r="AH83" s="121" t="s">
        <v>388</v>
      </c>
      <c r="AI83" s="72" t="s">
        <v>386</v>
      </c>
      <c r="AJ83" s="72" t="s">
        <v>386</v>
      </c>
      <c r="AK83" s="121" t="s">
        <v>388</v>
      </c>
      <c r="AL83" s="72" t="s">
        <v>386</v>
      </c>
      <c r="AM83" s="38">
        <v>1</v>
      </c>
      <c r="AN83" s="134"/>
      <c r="AO83" s="119" t="s">
        <v>405</v>
      </c>
      <c r="AP83" s="119">
        <f t="shared" si="3"/>
        <v>0</v>
      </c>
    </row>
    <row r="84" spans="1:42" ht="45" x14ac:dyDescent="0.2">
      <c r="A84" s="8">
        <v>82</v>
      </c>
      <c r="B84" s="4" t="s">
        <v>46</v>
      </c>
      <c r="C84" s="196" t="s">
        <v>606</v>
      </c>
      <c r="D84" s="4" t="s">
        <v>87</v>
      </c>
      <c r="E84" s="25" t="s">
        <v>184</v>
      </c>
      <c r="F84" s="3" t="s">
        <v>488</v>
      </c>
      <c r="G84" s="156" t="s">
        <v>60</v>
      </c>
      <c r="H84" s="124" t="s">
        <v>548</v>
      </c>
      <c r="I84" s="125" t="s">
        <v>466</v>
      </c>
      <c r="J84" s="125" t="s">
        <v>474</v>
      </c>
      <c r="K84" s="125"/>
      <c r="L84" s="125"/>
      <c r="M84" s="125"/>
      <c r="N84" s="125"/>
      <c r="O84" s="125"/>
      <c r="P84" s="125"/>
      <c r="Q84" s="125" t="s">
        <v>385</v>
      </c>
      <c r="R84" s="125"/>
      <c r="S84" s="125" t="s">
        <v>385</v>
      </c>
      <c r="T84" s="125"/>
      <c r="U84" s="125" t="s">
        <v>385</v>
      </c>
      <c r="V84" s="124" t="s">
        <v>13</v>
      </c>
      <c r="W84" s="31">
        <v>1</v>
      </c>
      <c r="X84" s="152"/>
      <c r="Y84" s="123" t="s">
        <v>210</v>
      </c>
      <c r="Z84" s="30" t="s">
        <v>211</v>
      </c>
      <c r="AA84" s="124" t="s">
        <v>555</v>
      </c>
      <c r="AB84" s="124" t="s">
        <v>476</v>
      </c>
      <c r="AC84" s="124" t="s">
        <v>477</v>
      </c>
      <c r="AD84" s="131" t="s">
        <v>390</v>
      </c>
      <c r="AE84" s="131"/>
      <c r="AF84" s="131" t="s">
        <v>388</v>
      </c>
      <c r="AG84" s="131"/>
      <c r="AH84" s="131" t="s">
        <v>388</v>
      </c>
      <c r="AI84" s="131"/>
      <c r="AJ84" s="131" t="s">
        <v>388</v>
      </c>
      <c r="AK84" s="131"/>
      <c r="AL84" s="131" t="s">
        <v>388</v>
      </c>
      <c r="AM84" s="125">
        <v>1</v>
      </c>
      <c r="AN84" s="152"/>
      <c r="AO84" s="29" t="s">
        <v>404</v>
      </c>
      <c r="AP84" s="29"/>
    </row>
    <row r="85" spans="1:42" ht="45" x14ac:dyDescent="0.2">
      <c r="A85" s="8">
        <v>83</v>
      </c>
      <c r="B85" s="4" t="s">
        <v>46</v>
      </c>
      <c r="C85" s="196" t="s">
        <v>606</v>
      </c>
      <c r="D85" s="4" t="s">
        <v>87</v>
      </c>
      <c r="E85" s="25" t="s">
        <v>169</v>
      </c>
      <c r="F85" s="3" t="s">
        <v>488</v>
      </c>
      <c r="G85" s="156" t="s">
        <v>60</v>
      </c>
      <c r="H85" s="124" t="s">
        <v>548</v>
      </c>
      <c r="I85" s="125" t="s">
        <v>466</v>
      </c>
      <c r="J85" s="125" t="s">
        <v>474</v>
      </c>
      <c r="K85" s="125"/>
      <c r="L85" s="125"/>
      <c r="M85" s="125"/>
      <c r="N85" s="125"/>
      <c r="O85" s="125"/>
      <c r="P85" s="125"/>
      <c r="Q85" s="125" t="s">
        <v>385</v>
      </c>
      <c r="R85" s="125"/>
      <c r="S85" s="125" t="s">
        <v>385</v>
      </c>
      <c r="T85" s="125"/>
      <c r="U85" s="125" t="s">
        <v>385</v>
      </c>
      <c r="V85" s="124" t="s">
        <v>13</v>
      </c>
      <c r="W85" s="31">
        <v>1</v>
      </c>
      <c r="X85" s="152"/>
      <c r="Y85" s="24" t="s">
        <v>212</v>
      </c>
      <c r="Z85" s="3" t="s">
        <v>176</v>
      </c>
      <c r="AA85" s="4" t="s">
        <v>555</v>
      </c>
      <c r="AB85" s="4" t="s">
        <v>476</v>
      </c>
      <c r="AC85" s="4" t="s">
        <v>477</v>
      </c>
      <c r="AD85" s="72" t="s">
        <v>390</v>
      </c>
      <c r="AE85" s="72"/>
      <c r="AF85" s="72" t="s">
        <v>388</v>
      </c>
      <c r="AG85" s="72" t="s">
        <v>388</v>
      </c>
      <c r="AH85" s="72"/>
      <c r="AI85" s="121" t="s">
        <v>388</v>
      </c>
      <c r="AJ85" s="131"/>
      <c r="AK85" s="121" t="s">
        <v>388</v>
      </c>
      <c r="AL85" s="131"/>
      <c r="AM85" s="38">
        <v>1</v>
      </c>
      <c r="AN85" s="134"/>
      <c r="AO85" s="119" t="s">
        <v>409</v>
      </c>
      <c r="AP85" s="119">
        <f>(AM85*AN85)</f>
        <v>0</v>
      </c>
    </row>
    <row r="86" spans="1:42" ht="45" x14ac:dyDescent="0.2">
      <c r="A86" s="8">
        <v>84</v>
      </c>
      <c r="B86" s="4" t="s">
        <v>44</v>
      </c>
      <c r="C86" s="196" t="s">
        <v>606</v>
      </c>
      <c r="D86" s="4" t="s">
        <v>87</v>
      </c>
      <c r="E86" s="25" t="s">
        <v>185</v>
      </c>
      <c r="F86" s="25" t="s">
        <v>489</v>
      </c>
      <c r="G86" s="24" t="s">
        <v>83</v>
      </c>
      <c r="H86" s="19" t="s">
        <v>552</v>
      </c>
      <c r="I86" s="116" t="s">
        <v>494</v>
      </c>
      <c r="J86" s="116" t="s">
        <v>473</v>
      </c>
      <c r="K86" s="36" t="s">
        <v>387</v>
      </c>
      <c r="L86" s="36"/>
      <c r="M86" s="36"/>
      <c r="N86" s="36"/>
      <c r="O86" s="36" t="s">
        <v>385</v>
      </c>
      <c r="P86" s="117" t="s">
        <v>387</v>
      </c>
      <c r="Q86" s="36" t="s">
        <v>385</v>
      </c>
      <c r="R86" s="36" t="s">
        <v>385</v>
      </c>
      <c r="S86" s="36" t="s">
        <v>385</v>
      </c>
      <c r="T86" s="117" t="s">
        <v>387</v>
      </c>
      <c r="U86" s="36" t="s">
        <v>385</v>
      </c>
      <c r="V86" s="4" t="s">
        <v>13</v>
      </c>
      <c r="W86" s="8">
        <v>1</v>
      </c>
      <c r="X86" s="134"/>
      <c r="Y86" s="24" t="s">
        <v>190</v>
      </c>
      <c r="Z86" s="3" t="s">
        <v>191</v>
      </c>
      <c r="AA86" s="4" t="s">
        <v>558</v>
      </c>
      <c r="AB86" s="4" t="s">
        <v>493</v>
      </c>
      <c r="AC86" s="4" t="s">
        <v>477</v>
      </c>
      <c r="AD86" s="72" t="s">
        <v>386</v>
      </c>
      <c r="AE86" s="72" t="s">
        <v>386</v>
      </c>
      <c r="AF86" s="121" t="s">
        <v>388</v>
      </c>
      <c r="AG86" s="72" t="s">
        <v>386</v>
      </c>
      <c r="AH86" s="72" t="s">
        <v>386</v>
      </c>
      <c r="AI86" s="121" t="s">
        <v>388</v>
      </c>
      <c r="AJ86" s="72" t="s">
        <v>386</v>
      </c>
      <c r="AK86" s="72" t="s">
        <v>386</v>
      </c>
      <c r="AL86" s="121" t="s">
        <v>388</v>
      </c>
      <c r="AM86" s="38">
        <v>1</v>
      </c>
      <c r="AN86" s="134"/>
      <c r="AO86" s="119" t="s">
        <v>405</v>
      </c>
      <c r="AP86" s="119">
        <f t="shared" si="3"/>
        <v>0</v>
      </c>
    </row>
    <row r="87" spans="1:42" ht="45" x14ac:dyDescent="0.2">
      <c r="A87" s="8">
        <v>85</v>
      </c>
      <c r="B87" s="4" t="s">
        <v>46</v>
      </c>
      <c r="C87" s="196" t="s">
        <v>606</v>
      </c>
      <c r="D87" s="4" t="s">
        <v>87</v>
      </c>
      <c r="E87" s="25" t="s">
        <v>186</v>
      </c>
      <c r="F87" s="3" t="s">
        <v>488</v>
      </c>
      <c r="G87" s="156" t="s">
        <v>60</v>
      </c>
      <c r="H87" s="124" t="s">
        <v>548</v>
      </c>
      <c r="I87" s="125" t="s">
        <v>466</v>
      </c>
      <c r="J87" s="125" t="s">
        <v>474</v>
      </c>
      <c r="K87" s="125"/>
      <c r="L87" s="125"/>
      <c r="M87" s="125"/>
      <c r="N87" s="125"/>
      <c r="O87" s="125"/>
      <c r="P87" s="125"/>
      <c r="Q87" s="125" t="s">
        <v>385</v>
      </c>
      <c r="R87" s="125"/>
      <c r="S87" s="125" t="s">
        <v>385</v>
      </c>
      <c r="T87" s="125"/>
      <c r="U87" s="125" t="s">
        <v>385</v>
      </c>
      <c r="V87" s="124" t="s">
        <v>13</v>
      </c>
      <c r="W87" s="31">
        <v>1</v>
      </c>
      <c r="X87" s="152"/>
      <c r="Y87" s="123" t="s">
        <v>210</v>
      </c>
      <c r="Z87" s="30" t="s">
        <v>211</v>
      </c>
      <c r="AA87" s="124" t="s">
        <v>555</v>
      </c>
      <c r="AB87" s="124" t="s">
        <v>476</v>
      </c>
      <c r="AC87" s="124" t="s">
        <v>477</v>
      </c>
      <c r="AD87" s="131" t="s">
        <v>390</v>
      </c>
      <c r="AE87" s="131"/>
      <c r="AF87" s="131" t="s">
        <v>388</v>
      </c>
      <c r="AG87" s="131"/>
      <c r="AH87" s="131" t="s">
        <v>388</v>
      </c>
      <c r="AI87" s="131"/>
      <c r="AJ87" s="131" t="s">
        <v>388</v>
      </c>
      <c r="AK87" s="131"/>
      <c r="AL87" s="131" t="s">
        <v>388</v>
      </c>
      <c r="AM87" s="125">
        <v>1</v>
      </c>
      <c r="AN87" s="152"/>
      <c r="AO87" s="29" t="s">
        <v>404</v>
      </c>
      <c r="AP87" s="29"/>
    </row>
    <row r="88" spans="1:42" ht="45" x14ac:dyDescent="0.2">
      <c r="A88" s="8">
        <v>86</v>
      </c>
      <c r="B88" s="4" t="s">
        <v>46</v>
      </c>
      <c r="C88" s="196" t="s">
        <v>606</v>
      </c>
      <c r="D88" s="4" t="s">
        <v>87</v>
      </c>
      <c r="E88" s="25" t="s">
        <v>173</v>
      </c>
      <c r="F88" s="3" t="s">
        <v>488</v>
      </c>
      <c r="G88" s="156" t="s">
        <v>60</v>
      </c>
      <c r="H88" s="124" t="s">
        <v>548</v>
      </c>
      <c r="I88" s="125" t="s">
        <v>466</v>
      </c>
      <c r="J88" s="125" t="s">
        <v>474</v>
      </c>
      <c r="K88" s="125"/>
      <c r="L88" s="125"/>
      <c r="M88" s="125"/>
      <c r="N88" s="125"/>
      <c r="O88" s="125"/>
      <c r="P88" s="125"/>
      <c r="Q88" s="125" t="s">
        <v>385</v>
      </c>
      <c r="R88" s="125"/>
      <c r="S88" s="125" t="s">
        <v>385</v>
      </c>
      <c r="T88" s="125"/>
      <c r="U88" s="125" t="s">
        <v>385</v>
      </c>
      <c r="V88" s="124" t="s">
        <v>13</v>
      </c>
      <c r="W88" s="31">
        <v>1</v>
      </c>
      <c r="X88" s="152"/>
      <c r="Y88" s="24" t="s">
        <v>212</v>
      </c>
      <c r="Z88" s="3" t="s">
        <v>176</v>
      </c>
      <c r="AA88" s="4" t="s">
        <v>555</v>
      </c>
      <c r="AB88" s="4" t="s">
        <v>476</v>
      </c>
      <c r="AC88" s="4" t="s">
        <v>477</v>
      </c>
      <c r="AD88" s="72" t="s">
        <v>390</v>
      </c>
      <c r="AE88" s="72"/>
      <c r="AF88" s="72" t="s">
        <v>388</v>
      </c>
      <c r="AG88" s="72" t="s">
        <v>388</v>
      </c>
      <c r="AH88" s="72"/>
      <c r="AI88" s="121" t="s">
        <v>388</v>
      </c>
      <c r="AJ88" s="131"/>
      <c r="AK88" s="121" t="s">
        <v>388</v>
      </c>
      <c r="AL88" s="131"/>
      <c r="AM88" s="38">
        <v>1</v>
      </c>
      <c r="AN88" s="134"/>
      <c r="AO88" s="119" t="s">
        <v>409</v>
      </c>
      <c r="AP88" s="119">
        <f>(AM88*AN88)</f>
        <v>0</v>
      </c>
    </row>
    <row r="89" spans="1:42" ht="45" x14ac:dyDescent="0.2">
      <c r="A89" s="8">
        <v>87</v>
      </c>
      <c r="B89" s="4" t="s">
        <v>46</v>
      </c>
      <c r="C89" s="196" t="s">
        <v>606</v>
      </c>
      <c r="D89" s="4" t="s">
        <v>87</v>
      </c>
      <c r="E89" s="25" t="s">
        <v>302</v>
      </c>
      <c r="F89" s="122"/>
      <c r="G89" s="123"/>
      <c r="H89" s="124"/>
      <c r="I89" s="125"/>
      <c r="J89" s="125"/>
      <c r="K89" s="125"/>
      <c r="L89" s="125"/>
      <c r="M89" s="125"/>
      <c r="N89" s="125"/>
      <c r="O89" s="125"/>
      <c r="P89" s="125"/>
      <c r="Q89" s="125"/>
      <c r="R89" s="125"/>
      <c r="S89" s="125"/>
      <c r="T89" s="125"/>
      <c r="U89" s="125"/>
      <c r="V89" s="124" t="s">
        <v>13</v>
      </c>
      <c r="W89" s="31">
        <v>1</v>
      </c>
      <c r="X89" s="152"/>
      <c r="Y89" s="24" t="s">
        <v>179</v>
      </c>
      <c r="Z89" s="3" t="s">
        <v>152</v>
      </c>
      <c r="AA89" s="4" t="s">
        <v>559</v>
      </c>
      <c r="AB89" s="4" t="s">
        <v>493</v>
      </c>
      <c r="AC89" s="4" t="s">
        <v>477</v>
      </c>
      <c r="AD89" s="121" t="s">
        <v>388</v>
      </c>
      <c r="AE89" s="121" t="s">
        <v>388</v>
      </c>
      <c r="AF89" s="72" t="s">
        <v>386</v>
      </c>
      <c r="AG89" s="72" t="s">
        <v>386</v>
      </c>
      <c r="AH89" s="121" t="s">
        <v>388</v>
      </c>
      <c r="AI89" s="72" t="s">
        <v>386</v>
      </c>
      <c r="AJ89" s="72" t="s">
        <v>386</v>
      </c>
      <c r="AK89" s="121" t="s">
        <v>388</v>
      </c>
      <c r="AL89" s="72" t="s">
        <v>386</v>
      </c>
      <c r="AM89" s="38">
        <v>1</v>
      </c>
      <c r="AN89" s="134"/>
      <c r="AO89" s="119" t="s">
        <v>409</v>
      </c>
      <c r="AP89" s="119">
        <f t="shared" ref="AP89:AP106" si="4">(AM89*AN89)</f>
        <v>0</v>
      </c>
    </row>
    <row r="90" spans="1:42" ht="45" x14ac:dyDescent="0.2">
      <c r="A90" s="8">
        <v>88</v>
      </c>
      <c r="B90" s="4" t="s">
        <v>46</v>
      </c>
      <c r="C90" s="196" t="s">
        <v>606</v>
      </c>
      <c r="D90" s="4" t="s">
        <v>87</v>
      </c>
      <c r="E90" s="25" t="s">
        <v>303</v>
      </c>
      <c r="F90" s="122"/>
      <c r="G90" s="123"/>
      <c r="H90" s="124"/>
      <c r="I90" s="125"/>
      <c r="J90" s="125"/>
      <c r="K90" s="125"/>
      <c r="L90" s="125"/>
      <c r="M90" s="125"/>
      <c r="N90" s="125"/>
      <c r="O90" s="125"/>
      <c r="P90" s="125"/>
      <c r="Q90" s="125"/>
      <c r="R90" s="125"/>
      <c r="S90" s="125"/>
      <c r="T90" s="125"/>
      <c r="U90" s="125"/>
      <c r="V90" s="124" t="s">
        <v>13</v>
      </c>
      <c r="W90" s="31">
        <v>1</v>
      </c>
      <c r="X90" s="152"/>
      <c r="Y90" s="24" t="s">
        <v>179</v>
      </c>
      <c r="Z90" s="3" t="s">
        <v>152</v>
      </c>
      <c r="AA90" s="4" t="s">
        <v>559</v>
      </c>
      <c r="AB90" s="4" t="s">
        <v>493</v>
      </c>
      <c r="AC90" s="4" t="s">
        <v>477</v>
      </c>
      <c r="AD90" s="121" t="s">
        <v>388</v>
      </c>
      <c r="AE90" s="121" t="s">
        <v>388</v>
      </c>
      <c r="AF90" s="72" t="s">
        <v>386</v>
      </c>
      <c r="AG90" s="72" t="s">
        <v>386</v>
      </c>
      <c r="AH90" s="121" t="s">
        <v>388</v>
      </c>
      <c r="AI90" s="72" t="s">
        <v>386</v>
      </c>
      <c r="AJ90" s="72" t="s">
        <v>386</v>
      </c>
      <c r="AK90" s="121" t="s">
        <v>388</v>
      </c>
      <c r="AL90" s="72" t="s">
        <v>386</v>
      </c>
      <c r="AM90" s="38">
        <v>1</v>
      </c>
      <c r="AN90" s="134"/>
      <c r="AO90" s="119" t="s">
        <v>409</v>
      </c>
      <c r="AP90" s="119">
        <f t="shared" si="4"/>
        <v>0</v>
      </c>
    </row>
    <row r="91" spans="1:42" ht="45" x14ac:dyDescent="0.2">
      <c r="A91" s="8">
        <v>89</v>
      </c>
      <c r="B91" s="4" t="s">
        <v>44</v>
      </c>
      <c r="C91" s="196" t="s">
        <v>605</v>
      </c>
      <c r="D91" s="4" t="s">
        <v>71</v>
      </c>
      <c r="E91" s="25" t="s">
        <v>192</v>
      </c>
      <c r="F91" s="3" t="s">
        <v>488</v>
      </c>
      <c r="G91" s="156" t="s">
        <v>60</v>
      </c>
      <c r="H91" s="124" t="s">
        <v>548</v>
      </c>
      <c r="I91" s="125" t="s">
        <v>466</v>
      </c>
      <c r="J91" s="125" t="s">
        <v>474</v>
      </c>
      <c r="K91" s="125"/>
      <c r="L91" s="125"/>
      <c r="M91" s="125"/>
      <c r="N91" s="125"/>
      <c r="O91" s="125"/>
      <c r="P91" s="125"/>
      <c r="Q91" s="125" t="s">
        <v>385</v>
      </c>
      <c r="R91" s="125"/>
      <c r="S91" s="125" t="s">
        <v>385</v>
      </c>
      <c r="T91" s="125"/>
      <c r="U91" s="125" t="s">
        <v>385</v>
      </c>
      <c r="V91" s="124" t="s">
        <v>13</v>
      </c>
      <c r="W91" s="31">
        <v>1</v>
      </c>
      <c r="X91" s="152"/>
      <c r="Y91" s="24" t="s">
        <v>30</v>
      </c>
      <c r="Z91" s="3" t="s">
        <v>31</v>
      </c>
      <c r="AA91" s="4" t="s">
        <v>558</v>
      </c>
      <c r="AB91" s="4" t="s">
        <v>493</v>
      </c>
      <c r="AC91" s="4" t="s">
        <v>477</v>
      </c>
      <c r="AD91" s="72" t="s">
        <v>386</v>
      </c>
      <c r="AE91" s="72" t="s">
        <v>386</v>
      </c>
      <c r="AF91" s="121" t="s">
        <v>388</v>
      </c>
      <c r="AG91" s="72" t="s">
        <v>386</v>
      </c>
      <c r="AH91" s="72" t="s">
        <v>386</v>
      </c>
      <c r="AI91" s="121" t="s">
        <v>388</v>
      </c>
      <c r="AJ91" s="72" t="s">
        <v>386</v>
      </c>
      <c r="AK91" s="72" t="s">
        <v>386</v>
      </c>
      <c r="AL91" s="121" t="s">
        <v>388</v>
      </c>
      <c r="AM91" s="38">
        <v>1</v>
      </c>
      <c r="AN91" s="134"/>
      <c r="AO91" s="119" t="s">
        <v>405</v>
      </c>
      <c r="AP91" s="119">
        <f t="shared" si="4"/>
        <v>0</v>
      </c>
    </row>
    <row r="92" spans="1:42" ht="45" x14ac:dyDescent="0.2">
      <c r="A92" s="8">
        <v>90</v>
      </c>
      <c r="B92" s="4" t="s">
        <v>44</v>
      </c>
      <c r="C92" s="196" t="s">
        <v>605</v>
      </c>
      <c r="D92" s="4" t="s">
        <v>71</v>
      </c>
      <c r="E92" s="25" t="s">
        <v>193</v>
      </c>
      <c r="F92" s="3" t="s">
        <v>488</v>
      </c>
      <c r="G92" s="156" t="s">
        <v>60</v>
      </c>
      <c r="H92" s="124" t="s">
        <v>548</v>
      </c>
      <c r="I92" s="125" t="s">
        <v>466</v>
      </c>
      <c r="J92" s="125" t="s">
        <v>474</v>
      </c>
      <c r="K92" s="125"/>
      <c r="L92" s="125"/>
      <c r="M92" s="125"/>
      <c r="N92" s="125"/>
      <c r="O92" s="125"/>
      <c r="P92" s="125"/>
      <c r="Q92" s="125" t="s">
        <v>385</v>
      </c>
      <c r="R92" s="125"/>
      <c r="S92" s="125" t="s">
        <v>385</v>
      </c>
      <c r="T92" s="125"/>
      <c r="U92" s="125" t="s">
        <v>385</v>
      </c>
      <c r="V92" s="124" t="s">
        <v>13</v>
      </c>
      <c r="W92" s="31">
        <v>1</v>
      </c>
      <c r="X92" s="152"/>
      <c r="Y92" s="24" t="s">
        <v>30</v>
      </c>
      <c r="Z92" s="3" t="s">
        <v>31</v>
      </c>
      <c r="AA92" s="4" t="s">
        <v>559</v>
      </c>
      <c r="AB92" s="4" t="s">
        <v>493</v>
      </c>
      <c r="AC92" s="4" t="s">
        <v>477</v>
      </c>
      <c r="AD92" s="121" t="s">
        <v>388</v>
      </c>
      <c r="AE92" s="72" t="s">
        <v>386</v>
      </c>
      <c r="AF92" s="72" t="s">
        <v>386</v>
      </c>
      <c r="AG92" s="121" t="s">
        <v>388</v>
      </c>
      <c r="AH92" s="72" t="s">
        <v>386</v>
      </c>
      <c r="AI92" s="72" t="s">
        <v>386</v>
      </c>
      <c r="AJ92" s="121" t="s">
        <v>388</v>
      </c>
      <c r="AK92" s="72" t="s">
        <v>386</v>
      </c>
      <c r="AL92" s="72" t="s">
        <v>386</v>
      </c>
      <c r="AM92" s="38">
        <v>1</v>
      </c>
      <c r="AN92" s="134"/>
      <c r="AO92" s="119" t="s">
        <v>405</v>
      </c>
      <c r="AP92" s="119">
        <f t="shared" si="4"/>
        <v>0</v>
      </c>
    </row>
    <row r="93" spans="1:42" ht="45" x14ac:dyDescent="0.2">
      <c r="A93" s="8">
        <v>91</v>
      </c>
      <c r="B93" s="4" t="s">
        <v>46</v>
      </c>
      <c r="C93" s="196" t="s">
        <v>605</v>
      </c>
      <c r="D93" s="4" t="s">
        <v>71</v>
      </c>
      <c r="E93" s="25" t="s">
        <v>302</v>
      </c>
      <c r="F93" s="122"/>
      <c r="G93" s="123"/>
      <c r="H93" s="124"/>
      <c r="I93" s="125"/>
      <c r="J93" s="125"/>
      <c r="K93" s="125"/>
      <c r="L93" s="125"/>
      <c r="M93" s="125"/>
      <c r="N93" s="125"/>
      <c r="O93" s="125"/>
      <c r="P93" s="125"/>
      <c r="Q93" s="125"/>
      <c r="R93" s="125"/>
      <c r="S93" s="125"/>
      <c r="T93" s="125"/>
      <c r="U93" s="125"/>
      <c r="V93" s="124" t="s">
        <v>13</v>
      </c>
      <c r="W93" s="31">
        <v>1</v>
      </c>
      <c r="X93" s="152"/>
      <c r="Y93" s="24" t="s">
        <v>141</v>
      </c>
      <c r="Z93" s="3" t="s">
        <v>152</v>
      </c>
      <c r="AA93" s="4" t="s">
        <v>559</v>
      </c>
      <c r="AB93" s="4" t="s">
        <v>493</v>
      </c>
      <c r="AC93" s="4" t="s">
        <v>477</v>
      </c>
      <c r="AD93" s="153" t="s">
        <v>388</v>
      </c>
      <c r="AE93" s="72"/>
      <c r="AF93" s="72" t="s">
        <v>386</v>
      </c>
      <c r="AG93" s="121" t="s">
        <v>388</v>
      </c>
      <c r="AH93" s="72" t="s">
        <v>386</v>
      </c>
      <c r="AI93" s="72" t="s">
        <v>386</v>
      </c>
      <c r="AJ93" s="121" t="s">
        <v>388</v>
      </c>
      <c r="AK93" s="72" t="s">
        <v>386</v>
      </c>
      <c r="AL93" s="72" t="s">
        <v>386</v>
      </c>
      <c r="AM93" s="38">
        <v>1</v>
      </c>
      <c r="AN93" s="134"/>
      <c r="AO93" s="119" t="s">
        <v>409</v>
      </c>
      <c r="AP93" s="119">
        <f t="shared" si="4"/>
        <v>0</v>
      </c>
    </row>
    <row r="94" spans="1:42" ht="45" x14ac:dyDescent="0.2">
      <c r="A94" s="8">
        <v>92</v>
      </c>
      <c r="B94" s="4" t="s">
        <v>46</v>
      </c>
      <c r="C94" s="196" t="s">
        <v>605</v>
      </c>
      <c r="D94" s="4" t="s">
        <v>71</v>
      </c>
      <c r="E94" s="25" t="s">
        <v>303</v>
      </c>
      <c r="F94" s="122"/>
      <c r="G94" s="123"/>
      <c r="H94" s="124"/>
      <c r="I94" s="125"/>
      <c r="J94" s="125"/>
      <c r="K94" s="125"/>
      <c r="L94" s="125"/>
      <c r="M94" s="125"/>
      <c r="N94" s="125"/>
      <c r="O94" s="125"/>
      <c r="P94" s="125"/>
      <c r="Q94" s="125"/>
      <c r="R94" s="125"/>
      <c r="S94" s="125"/>
      <c r="T94" s="125"/>
      <c r="U94" s="125"/>
      <c r="V94" s="124" t="s">
        <v>13</v>
      </c>
      <c r="W94" s="31">
        <v>1</v>
      </c>
      <c r="X94" s="152"/>
      <c r="Y94" s="24" t="s">
        <v>141</v>
      </c>
      <c r="Z94" s="3" t="s">
        <v>152</v>
      </c>
      <c r="AA94" s="4" t="s">
        <v>559</v>
      </c>
      <c r="AB94" s="4" t="s">
        <v>493</v>
      </c>
      <c r="AC94" s="4" t="s">
        <v>477</v>
      </c>
      <c r="AD94" s="153" t="s">
        <v>388</v>
      </c>
      <c r="AE94" s="72"/>
      <c r="AF94" s="72" t="s">
        <v>386</v>
      </c>
      <c r="AG94" s="121" t="s">
        <v>388</v>
      </c>
      <c r="AH94" s="72" t="s">
        <v>386</v>
      </c>
      <c r="AI94" s="72" t="s">
        <v>386</v>
      </c>
      <c r="AJ94" s="121" t="s">
        <v>388</v>
      </c>
      <c r="AK94" s="72" t="s">
        <v>386</v>
      </c>
      <c r="AL94" s="72" t="s">
        <v>386</v>
      </c>
      <c r="AM94" s="38">
        <v>1</v>
      </c>
      <c r="AN94" s="134"/>
      <c r="AO94" s="119" t="s">
        <v>409</v>
      </c>
      <c r="AP94" s="119">
        <f t="shared" si="4"/>
        <v>0</v>
      </c>
    </row>
    <row r="95" spans="1:42" ht="45" x14ac:dyDescent="0.2">
      <c r="A95" s="8">
        <v>93</v>
      </c>
      <c r="B95" s="4" t="s">
        <v>46</v>
      </c>
      <c r="C95" s="196" t="s">
        <v>606</v>
      </c>
      <c r="D95" s="4" t="s">
        <v>72</v>
      </c>
      <c r="E95" s="25" t="s">
        <v>194</v>
      </c>
      <c r="F95" s="37" t="s">
        <v>489</v>
      </c>
      <c r="G95" s="24" t="s">
        <v>164</v>
      </c>
      <c r="H95" s="4" t="s">
        <v>550</v>
      </c>
      <c r="I95" s="116" t="s">
        <v>494</v>
      </c>
      <c r="J95" s="116" t="s">
        <v>473</v>
      </c>
      <c r="K95" s="36" t="s">
        <v>385</v>
      </c>
      <c r="L95" s="36"/>
      <c r="M95" s="36" t="s">
        <v>385</v>
      </c>
      <c r="N95" s="36" t="s">
        <v>385</v>
      </c>
      <c r="O95" s="117" t="s">
        <v>387</v>
      </c>
      <c r="P95" s="36" t="s">
        <v>385</v>
      </c>
      <c r="Q95" s="36" t="s">
        <v>385</v>
      </c>
      <c r="R95" s="36" t="s">
        <v>385</v>
      </c>
      <c r="S95" s="117" t="s">
        <v>387</v>
      </c>
      <c r="T95" s="36" t="s">
        <v>385</v>
      </c>
      <c r="U95" s="36" t="s">
        <v>385</v>
      </c>
      <c r="V95" s="4" t="s">
        <v>13</v>
      </c>
      <c r="W95" s="8">
        <v>1</v>
      </c>
      <c r="X95" s="134"/>
      <c r="Y95" s="24" t="s">
        <v>195</v>
      </c>
      <c r="Z95" s="3" t="s">
        <v>196</v>
      </c>
      <c r="AA95" s="4" t="s">
        <v>558</v>
      </c>
      <c r="AB95" s="4" t="s">
        <v>493</v>
      </c>
      <c r="AC95" s="4" t="s">
        <v>477</v>
      </c>
      <c r="AD95" s="72" t="s">
        <v>386</v>
      </c>
      <c r="AE95" s="72" t="s">
        <v>386</v>
      </c>
      <c r="AF95" s="121" t="s">
        <v>388</v>
      </c>
      <c r="AG95" s="72" t="s">
        <v>386</v>
      </c>
      <c r="AH95" s="72" t="s">
        <v>386</v>
      </c>
      <c r="AI95" s="121" t="s">
        <v>388</v>
      </c>
      <c r="AJ95" s="72" t="s">
        <v>386</v>
      </c>
      <c r="AK95" s="72" t="s">
        <v>386</v>
      </c>
      <c r="AL95" s="121" t="s">
        <v>388</v>
      </c>
      <c r="AM95" s="38">
        <v>1</v>
      </c>
      <c r="AN95" s="134"/>
      <c r="AO95" s="119" t="s">
        <v>409</v>
      </c>
      <c r="AP95" s="119">
        <f t="shared" si="4"/>
        <v>0</v>
      </c>
    </row>
    <row r="96" spans="1:42" ht="45" x14ac:dyDescent="0.2">
      <c r="A96" s="8">
        <v>94</v>
      </c>
      <c r="B96" s="4" t="s">
        <v>46</v>
      </c>
      <c r="C96" s="196" t="s">
        <v>606</v>
      </c>
      <c r="D96" s="4" t="s">
        <v>72</v>
      </c>
      <c r="E96" s="25" t="s">
        <v>332</v>
      </c>
      <c r="F96" s="3" t="s">
        <v>488</v>
      </c>
      <c r="G96" s="156" t="s">
        <v>60</v>
      </c>
      <c r="H96" s="124" t="s">
        <v>548</v>
      </c>
      <c r="I96" s="125" t="s">
        <v>466</v>
      </c>
      <c r="J96" s="125" t="s">
        <v>474</v>
      </c>
      <c r="K96" s="125"/>
      <c r="L96" s="125"/>
      <c r="M96" s="125"/>
      <c r="N96" s="125"/>
      <c r="O96" s="125"/>
      <c r="P96" s="125"/>
      <c r="Q96" s="125" t="s">
        <v>385</v>
      </c>
      <c r="R96" s="125"/>
      <c r="S96" s="125" t="s">
        <v>385</v>
      </c>
      <c r="T96" s="125"/>
      <c r="U96" s="125" t="s">
        <v>385</v>
      </c>
      <c r="V96" s="124" t="s">
        <v>13</v>
      </c>
      <c r="W96" s="31">
        <v>1</v>
      </c>
      <c r="X96" s="152"/>
      <c r="Y96" s="24" t="s">
        <v>94</v>
      </c>
      <c r="Z96" s="3" t="s">
        <v>95</v>
      </c>
      <c r="AA96" s="4" t="s">
        <v>558</v>
      </c>
      <c r="AB96" s="4" t="s">
        <v>493</v>
      </c>
      <c r="AC96" s="4" t="s">
        <v>477</v>
      </c>
      <c r="AD96" s="72" t="s">
        <v>386</v>
      </c>
      <c r="AE96" s="72" t="s">
        <v>386</v>
      </c>
      <c r="AF96" s="121" t="s">
        <v>388</v>
      </c>
      <c r="AG96" s="72" t="s">
        <v>386</v>
      </c>
      <c r="AH96" s="72" t="s">
        <v>386</v>
      </c>
      <c r="AI96" s="121" t="s">
        <v>388</v>
      </c>
      <c r="AJ96" s="72" t="s">
        <v>386</v>
      </c>
      <c r="AK96" s="72" t="s">
        <v>386</v>
      </c>
      <c r="AL96" s="121" t="s">
        <v>388</v>
      </c>
      <c r="AM96" s="38">
        <v>1</v>
      </c>
      <c r="AN96" s="134"/>
      <c r="AO96" s="119" t="s">
        <v>409</v>
      </c>
      <c r="AP96" s="119">
        <f t="shared" si="4"/>
        <v>0</v>
      </c>
    </row>
    <row r="97" spans="1:42" ht="45" x14ac:dyDescent="0.2">
      <c r="A97" s="8">
        <v>95</v>
      </c>
      <c r="B97" s="4" t="s">
        <v>46</v>
      </c>
      <c r="C97" s="196" t="s">
        <v>606</v>
      </c>
      <c r="D97" s="4" t="s">
        <v>72</v>
      </c>
      <c r="E97" s="25" t="s">
        <v>304</v>
      </c>
      <c r="F97" s="122"/>
      <c r="G97" s="123"/>
      <c r="H97" s="124"/>
      <c r="I97" s="125"/>
      <c r="J97" s="125"/>
      <c r="K97" s="125"/>
      <c r="L97" s="125"/>
      <c r="M97" s="125"/>
      <c r="N97" s="125"/>
      <c r="O97" s="125"/>
      <c r="P97" s="125"/>
      <c r="Q97" s="125"/>
      <c r="R97" s="125"/>
      <c r="S97" s="125"/>
      <c r="T97" s="125"/>
      <c r="U97" s="125"/>
      <c r="V97" s="124" t="s">
        <v>13</v>
      </c>
      <c r="W97" s="31">
        <v>1</v>
      </c>
      <c r="X97" s="152"/>
      <c r="Y97" s="24" t="s">
        <v>197</v>
      </c>
      <c r="Z97" s="3" t="s">
        <v>198</v>
      </c>
      <c r="AA97" s="4" t="s">
        <v>559</v>
      </c>
      <c r="AB97" s="4" t="s">
        <v>493</v>
      </c>
      <c r="AC97" s="4" t="s">
        <v>477</v>
      </c>
      <c r="AD97" s="72"/>
      <c r="AE97" s="72" t="s">
        <v>386</v>
      </c>
      <c r="AF97" s="72" t="s">
        <v>386</v>
      </c>
      <c r="AG97" s="121" t="s">
        <v>388</v>
      </c>
      <c r="AH97" s="72" t="s">
        <v>386</v>
      </c>
      <c r="AI97" s="72" t="s">
        <v>386</v>
      </c>
      <c r="AJ97" s="121" t="s">
        <v>388</v>
      </c>
      <c r="AK97" s="72" t="s">
        <v>386</v>
      </c>
      <c r="AL97" s="72" t="s">
        <v>386</v>
      </c>
      <c r="AM97" s="38">
        <v>1</v>
      </c>
      <c r="AN97" s="134"/>
      <c r="AO97" s="119" t="s">
        <v>409</v>
      </c>
      <c r="AP97" s="119">
        <f t="shared" si="4"/>
        <v>0</v>
      </c>
    </row>
    <row r="98" spans="1:42" ht="45" x14ac:dyDescent="0.2">
      <c r="A98" s="8">
        <v>96</v>
      </c>
      <c r="B98" s="4" t="s">
        <v>46</v>
      </c>
      <c r="C98" s="196" t="s">
        <v>606</v>
      </c>
      <c r="D98" s="4" t="s">
        <v>88</v>
      </c>
      <c r="E98" s="25" t="s">
        <v>333</v>
      </c>
      <c r="F98" s="3" t="s">
        <v>488</v>
      </c>
      <c r="G98" s="156" t="s">
        <v>60</v>
      </c>
      <c r="H98" s="124" t="s">
        <v>548</v>
      </c>
      <c r="I98" s="125" t="s">
        <v>466</v>
      </c>
      <c r="J98" s="125" t="s">
        <v>474</v>
      </c>
      <c r="K98" s="125"/>
      <c r="L98" s="125"/>
      <c r="M98" s="125"/>
      <c r="N98" s="125"/>
      <c r="O98" s="125"/>
      <c r="P98" s="125"/>
      <c r="Q98" s="125" t="s">
        <v>385</v>
      </c>
      <c r="R98" s="125"/>
      <c r="S98" s="125" t="s">
        <v>385</v>
      </c>
      <c r="T98" s="125"/>
      <c r="U98" s="125" t="s">
        <v>385</v>
      </c>
      <c r="V98" s="124" t="s">
        <v>13</v>
      </c>
      <c r="W98" s="31">
        <v>1</v>
      </c>
      <c r="X98" s="152"/>
      <c r="Y98" s="24" t="s">
        <v>97</v>
      </c>
      <c r="Z98" s="3" t="s">
        <v>98</v>
      </c>
      <c r="AA98" s="4" t="s">
        <v>559</v>
      </c>
      <c r="AB98" s="4" t="s">
        <v>493</v>
      </c>
      <c r="AC98" s="4" t="s">
        <v>477</v>
      </c>
      <c r="AD98" s="72" t="s">
        <v>386</v>
      </c>
      <c r="AE98" s="121" t="s">
        <v>388</v>
      </c>
      <c r="AF98" s="72" t="s">
        <v>386</v>
      </c>
      <c r="AG98" s="72" t="s">
        <v>386</v>
      </c>
      <c r="AH98" s="121" t="s">
        <v>388</v>
      </c>
      <c r="AI98" s="72" t="s">
        <v>386</v>
      </c>
      <c r="AJ98" s="72" t="s">
        <v>386</v>
      </c>
      <c r="AK98" s="121" t="s">
        <v>388</v>
      </c>
      <c r="AL98" s="72" t="s">
        <v>386</v>
      </c>
      <c r="AM98" s="38">
        <v>1</v>
      </c>
      <c r="AN98" s="134"/>
      <c r="AO98" s="119" t="s">
        <v>409</v>
      </c>
      <c r="AP98" s="119">
        <f t="shared" si="4"/>
        <v>0</v>
      </c>
    </row>
    <row r="99" spans="1:42" ht="45" x14ac:dyDescent="0.2">
      <c r="A99" s="8">
        <v>97</v>
      </c>
      <c r="B99" s="4" t="s">
        <v>46</v>
      </c>
      <c r="C99" s="196" t="s">
        <v>606</v>
      </c>
      <c r="D99" s="4" t="s">
        <v>88</v>
      </c>
      <c r="E99" s="25" t="s">
        <v>200</v>
      </c>
      <c r="F99" s="3" t="s">
        <v>488</v>
      </c>
      <c r="G99" s="156" t="s">
        <v>60</v>
      </c>
      <c r="H99" s="124" t="s">
        <v>548</v>
      </c>
      <c r="I99" s="125" t="s">
        <v>466</v>
      </c>
      <c r="J99" s="125" t="s">
        <v>474</v>
      </c>
      <c r="K99" s="125"/>
      <c r="L99" s="125"/>
      <c r="M99" s="125"/>
      <c r="N99" s="125"/>
      <c r="O99" s="125" t="s">
        <v>385</v>
      </c>
      <c r="P99" s="125"/>
      <c r="Q99" s="125" t="s">
        <v>385</v>
      </c>
      <c r="R99" s="125"/>
      <c r="S99" s="125" t="s">
        <v>385</v>
      </c>
      <c r="T99" s="125"/>
      <c r="U99" s="125" t="s">
        <v>385</v>
      </c>
      <c r="V99" s="124" t="s">
        <v>13</v>
      </c>
      <c r="W99" s="31">
        <v>1</v>
      </c>
      <c r="X99" s="152"/>
      <c r="Y99" s="24" t="s">
        <v>94</v>
      </c>
      <c r="Z99" s="3" t="s">
        <v>103</v>
      </c>
      <c r="AA99" s="4" t="s">
        <v>558</v>
      </c>
      <c r="AB99" s="4" t="s">
        <v>493</v>
      </c>
      <c r="AC99" s="4" t="s">
        <v>477</v>
      </c>
      <c r="AD99" s="72" t="s">
        <v>386</v>
      </c>
      <c r="AE99" s="72" t="s">
        <v>386</v>
      </c>
      <c r="AF99" s="121" t="s">
        <v>388</v>
      </c>
      <c r="AG99" s="72" t="s">
        <v>386</v>
      </c>
      <c r="AH99" s="72" t="s">
        <v>386</v>
      </c>
      <c r="AI99" s="121" t="s">
        <v>388</v>
      </c>
      <c r="AJ99" s="72" t="s">
        <v>386</v>
      </c>
      <c r="AK99" s="72" t="s">
        <v>386</v>
      </c>
      <c r="AL99" s="121" t="s">
        <v>388</v>
      </c>
      <c r="AM99" s="38">
        <v>1</v>
      </c>
      <c r="AN99" s="134"/>
      <c r="AO99" s="119" t="s">
        <v>409</v>
      </c>
      <c r="AP99" s="119">
        <f t="shared" si="4"/>
        <v>0</v>
      </c>
    </row>
    <row r="100" spans="1:42" ht="45" x14ac:dyDescent="0.2">
      <c r="A100" s="8">
        <v>98</v>
      </c>
      <c r="B100" s="4"/>
      <c r="C100" s="196" t="s">
        <v>606</v>
      </c>
      <c r="D100" s="4" t="s">
        <v>88</v>
      </c>
      <c r="E100" s="25" t="s">
        <v>537</v>
      </c>
      <c r="F100" s="3"/>
      <c r="G100" s="156" t="s">
        <v>60</v>
      </c>
      <c r="H100" s="124" t="s">
        <v>548</v>
      </c>
      <c r="I100" s="125" t="s">
        <v>466</v>
      </c>
      <c r="J100" s="125" t="s">
        <v>474</v>
      </c>
      <c r="K100" s="125"/>
      <c r="L100" s="125"/>
      <c r="M100" s="125"/>
      <c r="N100" s="125"/>
      <c r="O100" s="125"/>
      <c r="P100" s="125"/>
      <c r="Q100" s="125"/>
      <c r="R100" s="125"/>
      <c r="S100" s="125" t="s">
        <v>385</v>
      </c>
      <c r="T100" s="125"/>
      <c r="U100" s="125" t="s">
        <v>385</v>
      </c>
      <c r="V100" s="124" t="s">
        <v>13</v>
      </c>
      <c r="W100" s="31">
        <v>1</v>
      </c>
      <c r="X100" s="152"/>
      <c r="Y100" s="24" t="s">
        <v>540</v>
      </c>
      <c r="Z100" s="3" t="s">
        <v>539</v>
      </c>
      <c r="AA100" s="4" t="s">
        <v>558</v>
      </c>
      <c r="AB100" s="4" t="s">
        <v>493</v>
      </c>
      <c r="AC100" s="4" t="s">
        <v>477</v>
      </c>
      <c r="AD100" s="72" t="s">
        <v>386</v>
      </c>
      <c r="AE100" s="72" t="s">
        <v>386</v>
      </c>
      <c r="AF100" s="121" t="s">
        <v>388</v>
      </c>
      <c r="AG100" s="72" t="s">
        <v>386</v>
      </c>
      <c r="AH100" s="72" t="s">
        <v>386</v>
      </c>
      <c r="AI100" s="121" t="s">
        <v>388</v>
      </c>
      <c r="AJ100" s="72" t="s">
        <v>386</v>
      </c>
      <c r="AK100" s="72" t="s">
        <v>386</v>
      </c>
      <c r="AL100" s="121" t="s">
        <v>388</v>
      </c>
      <c r="AM100" s="38">
        <v>1</v>
      </c>
      <c r="AN100" s="134"/>
      <c r="AO100" s="119" t="s">
        <v>409</v>
      </c>
      <c r="AP100" s="119">
        <f t="shared" si="4"/>
        <v>0</v>
      </c>
    </row>
    <row r="101" spans="1:42" ht="45" x14ac:dyDescent="0.2">
      <c r="A101" s="8">
        <v>99</v>
      </c>
      <c r="B101" s="4" t="s">
        <v>44</v>
      </c>
      <c r="C101" s="196" t="s">
        <v>606</v>
      </c>
      <c r="D101" s="4" t="s">
        <v>88</v>
      </c>
      <c r="E101" s="25" t="s">
        <v>201</v>
      </c>
      <c r="F101" s="3" t="s">
        <v>488</v>
      </c>
      <c r="G101" s="156" t="s">
        <v>60</v>
      </c>
      <c r="H101" s="124" t="s">
        <v>548</v>
      </c>
      <c r="I101" s="125" t="s">
        <v>466</v>
      </c>
      <c r="J101" s="125" t="s">
        <v>474</v>
      </c>
      <c r="K101" s="125"/>
      <c r="L101" s="125"/>
      <c r="M101" s="125"/>
      <c r="N101" s="125"/>
      <c r="O101" s="125"/>
      <c r="P101" s="125"/>
      <c r="Q101" s="125" t="s">
        <v>385</v>
      </c>
      <c r="R101" s="125"/>
      <c r="S101" s="125" t="s">
        <v>385</v>
      </c>
      <c r="T101" s="125"/>
      <c r="U101" s="125" t="s">
        <v>385</v>
      </c>
      <c r="V101" s="124" t="s">
        <v>13</v>
      </c>
      <c r="W101" s="31">
        <v>1</v>
      </c>
      <c r="X101" s="152"/>
      <c r="Y101" s="24" t="s">
        <v>94</v>
      </c>
      <c r="Z101" s="3" t="s">
        <v>95</v>
      </c>
      <c r="AA101" s="4" t="s">
        <v>558</v>
      </c>
      <c r="AB101" s="4" t="s">
        <v>493</v>
      </c>
      <c r="AC101" s="4" t="s">
        <v>477</v>
      </c>
      <c r="AD101" s="72" t="s">
        <v>386</v>
      </c>
      <c r="AE101" s="72" t="s">
        <v>386</v>
      </c>
      <c r="AF101" s="121" t="s">
        <v>388</v>
      </c>
      <c r="AG101" s="72" t="s">
        <v>386</v>
      </c>
      <c r="AH101" s="72" t="s">
        <v>386</v>
      </c>
      <c r="AI101" s="121" t="s">
        <v>388</v>
      </c>
      <c r="AJ101" s="72" t="s">
        <v>386</v>
      </c>
      <c r="AK101" s="72" t="s">
        <v>386</v>
      </c>
      <c r="AL101" s="121" t="s">
        <v>388</v>
      </c>
      <c r="AM101" s="38">
        <v>1</v>
      </c>
      <c r="AN101" s="134"/>
      <c r="AO101" s="119" t="s">
        <v>406</v>
      </c>
      <c r="AP101" s="119">
        <f t="shared" si="4"/>
        <v>0</v>
      </c>
    </row>
    <row r="102" spans="1:42" ht="45" x14ac:dyDescent="0.2">
      <c r="A102" s="8">
        <v>100</v>
      </c>
      <c r="B102" s="4" t="s">
        <v>46</v>
      </c>
      <c r="C102" s="196" t="s">
        <v>606</v>
      </c>
      <c r="D102" s="4" t="s">
        <v>88</v>
      </c>
      <c r="E102" s="25" t="s">
        <v>304</v>
      </c>
      <c r="F102" s="122"/>
      <c r="G102" s="123"/>
      <c r="H102" s="124"/>
      <c r="I102" s="125"/>
      <c r="J102" s="125"/>
      <c r="K102" s="125"/>
      <c r="L102" s="125"/>
      <c r="M102" s="125"/>
      <c r="N102" s="125"/>
      <c r="O102" s="125"/>
      <c r="P102" s="125"/>
      <c r="Q102" s="125"/>
      <c r="R102" s="125"/>
      <c r="S102" s="125"/>
      <c r="T102" s="125"/>
      <c r="U102" s="125"/>
      <c r="V102" s="124" t="s">
        <v>13</v>
      </c>
      <c r="W102" s="31">
        <v>1</v>
      </c>
      <c r="X102" s="152"/>
      <c r="Y102" s="24" t="s">
        <v>197</v>
      </c>
      <c r="Z102" s="3" t="s">
        <v>198</v>
      </c>
      <c r="AA102" s="4" t="s">
        <v>559</v>
      </c>
      <c r="AB102" s="4" t="s">
        <v>493</v>
      </c>
      <c r="AC102" s="4" t="s">
        <v>477</v>
      </c>
      <c r="AD102" s="72"/>
      <c r="AE102" s="72" t="s">
        <v>386</v>
      </c>
      <c r="AF102" s="72" t="s">
        <v>386</v>
      </c>
      <c r="AG102" s="121" t="s">
        <v>388</v>
      </c>
      <c r="AH102" s="72" t="s">
        <v>386</v>
      </c>
      <c r="AI102" s="72" t="s">
        <v>386</v>
      </c>
      <c r="AJ102" s="121" t="s">
        <v>388</v>
      </c>
      <c r="AK102" s="72" t="s">
        <v>386</v>
      </c>
      <c r="AL102" s="72" t="s">
        <v>386</v>
      </c>
      <c r="AM102" s="38">
        <v>1</v>
      </c>
      <c r="AN102" s="134"/>
      <c r="AO102" s="119" t="s">
        <v>409</v>
      </c>
      <c r="AP102" s="119">
        <f t="shared" si="4"/>
        <v>0</v>
      </c>
    </row>
    <row r="103" spans="1:42" ht="45" x14ac:dyDescent="0.2">
      <c r="A103" s="8">
        <v>101</v>
      </c>
      <c r="B103" s="4" t="s">
        <v>46</v>
      </c>
      <c r="C103" s="196" t="s">
        <v>606</v>
      </c>
      <c r="D103" s="4" t="s">
        <v>159</v>
      </c>
      <c r="E103" s="25" t="s">
        <v>320</v>
      </c>
      <c r="F103" s="3" t="s">
        <v>488</v>
      </c>
      <c r="G103" s="123" t="s">
        <v>218</v>
      </c>
      <c r="H103" s="126" t="s">
        <v>549</v>
      </c>
      <c r="I103" s="127" t="s">
        <v>466</v>
      </c>
      <c r="J103" s="157" t="s">
        <v>473</v>
      </c>
      <c r="K103" s="127"/>
      <c r="L103" s="127"/>
      <c r="M103" s="127"/>
      <c r="N103" s="127"/>
      <c r="O103" s="125" t="s">
        <v>385</v>
      </c>
      <c r="P103" s="125"/>
      <c r="Q103" s="125" t="s">
        <v>385</v>
      </c>
      <c r="R103" s="125"/>
      <c r="S103" s="125" t="s">
        <v>385</v>
      </c>
      <c r="T103" s="125"/>
      <c r="U103" s="125" t="s">
        <v>385</v>
      </c>
      <c r="V103" s="124" t="s">
        <v>13</v>
      </c>
      <c r="W103" s="31">
        <v>1</v>
      </c>
      <c r="X103" s="152"/>
      <c r="Y103" s="24" t="s">
        <v>94</v>
      </c>
      <c r="Z103" s="3" t="s">
        <v>103</v>
      </c>
      <c r="AA103" s="4" t="s">
        <v>558</v>
      </c>
      <c r="AB103" s="4" t="s">
        <v>493</v>
      </c>
      <c r="AC103" s="4" t="s">
        <v>477</v>
      </c>
      <c r="AD103" s="72" t="s">
        <v>386</v>
      </c>
      <c r="AE103" s="72" t="s">
        <v>386</v>
      </c>
      <c r="AF103" s="121" t="s">
        <v>388</v>
      </c>
      <c r="AG103" s="72" t="s">
        <v>386</v>
      </c>
      <c r="AH103" s="72" t="s">
        <v>386</v>
      </c>
      <c r="AI103" s="121" t="s">
        <v>388</v>
      </c>
      <c r="AJ103" s="72" t="s">
        <v>386</v>
      </c>
      <c r="AK103" s="72" t="s">
        <v>386</v>
      </c>
      <c r="AL103" s="121" t="s">
        <v>388</v>
      </c>
      <c r="AM103" s="38">
        <v>1</v>
      </c>
      <c r="AN103" s="134"/>
      <c r="AO103" s="119" t="s">
        <v>409</v>
      </c>
      <c r="AP103" s="119">
        <f t="shared" si="4"/>
        <v>0</v>
      </c>
    </row>
    <row r="104" spans="1:42" ht="45" x14ac:dyDescent="0.2">
      <c r="A104" s="8">
        <v>102</v>
      </c>
      <c r="B104" s="4" t="s">
        <v>46</v>
      </c>
      <c r="C104" s="196" t="s">
        <v>606</v>
      </c>
      <c r="D104" s="4" t="s">
        <v>159</v>
      </c>
      <c r="E104" s="25" t="s">
        <v>317</v>
      </c>
      <c r="F104" s="37" t="s">
        <v>489</v>
      </c>
      <c r="G104" s="24" t="s">
        <v>164</v>
      </c>
      <c r="H104" s="4" t="s">
        <v>550</v>
      </c>
      <c r="I104" s="116" t="s">
        <v>494</v>
      </c>
      <c r="J104" s="116" t="s">
        <v>473</v>
      </c>
      <c r="K104" s="36"/>
      <c r="L104" s="36"/>
      <c r="M104" s="36" t="s">
        <v>387</v>
      </c>
      <c r="N104" s="36"/>
      <c r="O104" s="38" t="s">
        <v>385</v>
      </c>
      <c r="P104" s="36" t="s">
        <v>385</v>
      </c>
      <c r="Q104" s="118" t="s">
        <v>387</v>
      </c>
      <c r="R104" s="36" t="s">
        <v>385</v>
      </c>
      <c r="S104" s="36" t="s">
        <v>385</v>
      </c>
      <c r="T104" s="36" t="s">
        <v>385</v>
      </c>
      <c r="U104" s="117" t="s">
        <v>387</v>
      </c>
      <c r="V104" s="4" t="s">
        <v>13</v>
      </c>
      <c r="W104" s="8">
        <v>1</v>
      </c>
      <c r="X104" s="134"/>
      <c r="Y104" s="24" t="s">
        <v>94</v>
      </c>
      <c r="Z104" s="3" t="s">
        <v>103</v>
      </c>
      <c r="AA104" s="4" t="s">
        <v>558</v>
      </c>
      <c r="AB104" s="4" t="s">
        <v>493</v>
      </c>
      <c r="AC104" s="4" t="s">
        <v>477</v>
      </c>
      <c r="AD104" s="72" t="s">
        <v>386</v>
      </c>
      <c r="AE104" s="72" t="s">
        <v>386</v>
      </c>
      <c r="AF104" s="121" t="s">
        <v>388</v>
      </c>
      <c r="AG104" s="72" t="s">
        <v>386</v>
      </c>
      <c r="AH104" s="72" t="s">
        <v>386</v>
      </c>
      <c r="AI104" s="121" t="s">
        <v>388</v>
      </c>
      <c r="AJ104" s="72" t="s">
        <v>386</v>
      </c>
      <c r="AK104" s="72" t="s">
        <v>386</v>
      </c>
      <c r="AL104" s="121" t="s">
        <v>388</v>
      </c>
      <c r="AM104" s="38">
        <v>1</v>
      </c>
      <c r="AN104" s="134"/>
      <c r="AO104" s="119" t="s">
        <v>409</v>
      </c>
      <c r="AP104" s="119">
        <f t="shared" ref="AP104:AP131" si="5">(W104*X104)+(AM104*AN104)</f>
        <v>0</v>
      </c>
    </row>
    <row r="105" spans="1:42" ht="45" x14ac:dyDescent="0.2">
      <c r="A105" s="8">
        <v>103</v>
      </c>
      <c r="B105" s="4" t="s">
        <v>46</v>
      </c>
      <c r="C105" s="196" t="s">
        <v>606</v>
      </c>
      <c r="D105" s="4" t="s">
        <v>159</v>
      </c>
      <c r="E105" s="25" t="s">
        <v>321</v>
      </c>
      <c r="F105" s="3" t="s">
        <v>488</v>
      </c>
      <c r="G105" s="123" t="s">
        <v>218</v>
      </c>
      <c r="H105" s="126" t="s">
        <v>549</v>
      </c>
      <c r="I105" s="127" t="s">
        <v>466</v>
      </c>
      <c r="J105" s="157" t="s">
        <v>473</v>
      </c>
      <c r="K105" s="127"/>
      <c r="L105" s="127"/>
      <c r="M105" s="127"/>
      <c r="N105" s="127"/>
      <c r="O105" s="125"/>
      <c r="P105" s="125"/>
      <c r="Q105" s="125" t="s">
        <v>385</v>
      </c>
      <c r="R105" s="125"/>
      <c r="S105" s="125" t="s">
        <v>385</v>
      </c>
      <c r="T105" s="125"/>
      <c r="U105" s="125" t="s">
        <v>385</v>
      </c>
      <c r="V105" s="124" t="s">
        <v>13</v>
      </c>
      <c r="W105" s="31">
        <v>1</v>
      </c>
      <c r="X105" s="152"/>
      <c r="Y105" s="24" t="s">
        <v>94</v>
      </c>
      <c r="Z105" s="3" t="s">
        <v>103</v>
      </c>
      <c r="AA105" s="4" t="s">
        <v>558</v>
      </c>
      <c r="AB105" s="4" t="s">
        <v>493</v>
      </c>
      <c r="AC105" s="4" t="s">
        <v>477</v>
      </c>
      <c r="AD105" s="72"/>
      <c r="AE105" s="72"/>
      <c r="AF105" s="121" t="s">
        <v>388</v>
      </c>
      <c r="AG105" s="72" t="s">
        <v>386</v>
      </c>
      <c r="AH105" s="72" t="s">
        <v>386</v>
      </c>
      <c r="AI105" s="121" t="s">
        <v>388</v>
      </c>
      <c r="AJ105" s="72" t="s">
        <v>386</v>
      </c>
      <c r="AK105" s="72" t="s">
        <v>386</v>
      </c>
      <c r="AL105" s="121" t="s">
        <v>388</v>
      </c>
      <c r="AM105" s="38">
        <v>1</v>
      </c>
      <c r="AN105" s="134"/>
      <c r="AO105" s="119" t="s">
        <v>409</v>
      </c>
      <c r="AP105" s="119">
        <f t="shared" si="4"/>
        <v>0</v>
      </c>
    </row>
    <row r="106" spans="1:42" ht="45" x14ac:dyDescent="0.2">
      <c r="A106" s="8">
        <v>104</v>
      </c>
      <c r="B106" s="4" t="s">
        <v>46</v>
      </c>
      <c r="C106" s="196" t="s">
        <v>606</v>
      </c>
      <c r="D106" s="4" t="s">
        <v>159</v>
      </c>
      <c r="E106" s="25" t="s">
        <v>322</v>
      </c>
      <c r="F106" s="3" t="s">
        <v>488</v>
      </c>
      <c r="G106" s="123" t="s">
        <v>218</v>
      </c>
      <c r="H106" s="126" t="s">
        <v>549</v>
      </c>
      <c r="I106" s="127" t="s">
        <v>466</v>
      </c>
      <c r="J106" s="157" t="s">
        <v>473</v>
      </c>
      <c r="K106" s="127"/>
      <c r="L106" s="127"/>
      <c r="M106" s="127"/>
      <c r="N106" s="127"/>
      <c r="O106" s="125"/>
      <c r="P106" s="125"/>
      <c r="Q106" s="125" t="s">
        <v>385</v>
      </c>
      <c r="R106" s="125"/>
      <c r="S106" s="125" t="s">
        <v>385</v>
      </c>
      <c r="T106" s="125"/>
      <c r="U106" s="125" t="s">
        <v>385</v>
      </c>
      <c r="V106" s="124" t="s">
        <v>13</v>
      </c>
      <c r="W106" s="31">
        <v>1</v>
      </c>
      <c r="X106" s="152"/>
      <c r="Y106" s="24" t="s">
        <v>94</v>
      </c>
      <c r="Z106" s="3" t="s">
        <v>103</v>
      </c>
      <c r="AA106" s="4" t="s">
        <v>558</v>
      </c>
      <c r="AB106" s="4" t="s">
        <v>493</v>
      </c>
      <c r="AC106" s="4" t="s">
        <v>477</v>
      </c>
      <c r="AD106" s="72"/>
      <c r="AE106" s="72"/>
      <c r="AF106" s="121" t="s">
        <v>388</v>
      </c>
      <c r="AG106" s="72" t="s">
        <v>386</v>
      </c>
      <c r="AH106" s="72" t="s">
        <v>386</v>
      </c>
      <c r="AI106" s="121" t="s">
        <v>388</v>
      </c>
      <c r="AJ106" s="72" t="s">
        <v>386</v>
      </c>
      <c r="AK106" s="72" t="s">
        <v>386</v>
      </c>
      <c r="AL106" s="121" t="s">
        <v>388</v>
      </c>
      <c r="AM106" s="38">
        <v>1</v>
      </c>
      <c r="AN106" s="134"/>
      <c r="AO106" s="119" t="s">
        <v>409</v>
      </c>
      <c r="AP106" s="119">
        <f t="shared" si="4"/>
        <v>0</v>
      </c>
    </row>
    <row r="107" spans="1:42" ht="45" x14ac:dyDescent="0.2">
      <c r="A107" s="8">
        <v>105</v>
      </c>
      <c r="B107" s="4" t="s">
        <v>46</v>
      </c>
      <c r="C107" s="196" t="s">
        <v>606</v>
      </c>
      <c r="D107" s="4" t="s">
        <v>159</v>
      </c>
      <c r="E107" s="25" t="s">
        <v>202</v>
      </c>
      <c r="F107" s="37" t="s">
        <v>489</v>
      </c>
      <c r="G107" s="24" t="s">
        <v>164</v>
      </c>
      <c r="H107" s="4" t="s">
        <v>550</v>
      </c>
      <c r="I107" s="116" t="s">
        <v>494</v>
      </c>
      <c r="J107" s="116" t="s">
        <v>473</v>
      </c>
      <c r="K107" s="36" t="s">
        <v>385</v>
      </c>
      <c r="L107" s="36"/>
      <c r="M107" s="36"/>
      <c r="N107" s="36" t="s">
        <v>385</v>
      </c>
      <c r="O107" s="117" t="s">
        <v>387</v>
      </c>
      <c r="P107" s="36" t="s">
        <v>385</v>
      </c>
      <c r="Q107" s="36" t="s">
        <v>385</v>
      </c>
      <c r="R107" s="36" t="s">
        <v>385</v>
      </c>
      <c r="S107" s="117" t="s">
        <v>387</v>
      </c>
      <c r="T107" s="36" t="s">
        <v>385</v>
      </c>
      <c r="U107" s="36" t="s">
        <v>385</v>
      </c>
      <c r="V107" s="4" t="s">
        <v>13</v>
      </c>
      <c r="W107" s="8">
        <v>1</v>
      </c>
      <c r="X107" s="134"/>
      <c r="Y107" s="24" t="s">
        <v>205</v>
      </c>
      <c r="Z107" s="3" t="s">
        <v>206</v>
      </c>
      <c r="AA107" s="4" t="s">
        <v>559</v>
      </c>
      <c r="AB107" s="4" t="s">
        <v>493</v>
      </c>
      <c r="AC107" s="4" t="s">
        <v>477</v>
      </c>
      <c r="AD107" s="72"/>
      <c r="AE107" s="72" t="s">
        <v>386</v>
      </c>
      <c r="AF107" s="72" t="s">
        <v>386</v>
      </c>
      <c r="AG107" s="121" t="s">
        <v>388</v>
      </c>
      <c r="AH107" s="72" t="s">
        <v>386</v>
      </c>
      <c r="AI107" s="72" t="s">
        <v>386</v>
      </c>
      <c r="AJ107" s="121" t="s">
        <v>388</v>
      </c>
      <c r="AK107" s="72" t="s">
        <v>386</v>
      </c>
      <c r="AL107" s="72" t="s">
        <v>386</v>
      </c>
      <c r="AM107" s="38">
        <v>1</v>
      </c>
      <c r="AN107" s="134"/>
      <c r="AO107" s="119" t="s">
        <v>409</v>
      </c>
      <c r="AP107" s="119">
        <f t="shared" si="5"/>
        <v>0</v>
      </c>
    </row>
    <row r="108" spans="1:42" ht="45" x14ac:dyDescent="0.2">
      <c r="A108" s="8">
        <v>106</v>
      </c>
      <c r="B108" s="4" t="s">
        <v>46</v>
      </c>
      <c r="C108" s="196" t="s">
        <v>606</v>
      </c>
      <c r="D108" s="4" t="s">
        <v>159</v>
      </c>
      <c r="E108" s="25" t="s">
        <v>203</v>
      </c>
      <c r="F108" s="37" t="s">
        <v>489</v>
      </c>
      <c r="G108" s="24" t="s">
        <v>164</v>
      </c>
      <c r="H108" s="4" t="s">
        <v>550</v>
      </c>
      <c r="I108" s="116" t="s">
        <v>494</v>
      </c>
      <c r="J108" s="116" t="s">
        <v>473</v>
      </c>
      <c r="K108" s="36" t="s">
        <v>389</v>
      </c>
      <c r="L108" s="36"/>
      <c r="M108" s="36" t="s">
        <v>389</v>
      </c>
      <c r="N108" s="36" t="s">
        <v>385</v>
      </c>
      <c r="O108" s="117" t="s">
        <v>387</v>
      </c>
      <c r="P108" s="36" t="s">
        <v>385</v>
      </c>
      <c r="Q108" s="36" t="s">
        <v>385</v>
      </c>
      <c r="R108" s="36" t="s">
        <v>385</v>
      </c>
      <c r="S108" s="117" t="s">
        <v>387</v>
      </c>
      <c r="T108" s="36" t="s">
        <v>385</v>
      </c>
      <c r="U108" s="36" t="s">
        <v>385</v>
      </c>
      <c r="V108" s="4" t="s">
        <v>13</v>
      </c>
      <c r="W108" s="8">
        <v>1</v>
      </c>
      <c r="X108" s="134"/>
      <c r="Y108" s="24" t="s">
        <v>205</v>
      </c>
      <c r="Z108" s="3" t="s">
        <v>206</v>
      </c>
      <c r="AA108" s="4" t="s">
        <v>559</v>
      </c>
      <c r="AB108" s="4" t="s">
        <v>493</v>
      </c>
      <c r="AC108" s="4" t="s">
        <v>477</v>
      </c>
      <c r="AD108" s="72"/>
      <c r="AE108" s="72" t="s">
        <v>386</v>
      </c>
      <c r="AF108" s="72" t="s">
        <v>386</v>
      </c>
      <c r="AG108" s="121" t="s">
        <v>388</v>
      </c>
      <c r="AH108" s="72" t="s">
        <v>386</v>
      </c>
      <c r="AI108" s="72" t="s">
        <v>386</v>
      </c>
      <c r="AJ108" s="121" t="s">
        <v>388</v>
      </c>
      <c r="AK108" s="72" t="s">
        <v>386</v>
      </c>
      <c r="AL108" s="72" t="s">
        <v>386</v>
      </c>
      <c r="AM108" s="38">
        <v>1</v>
      </c>
      <c r="AN108" s="134"/>
      <c r="AO108" s="119" t="s">
        <v>409</v>
      </c>
      <c r="AP108" s="119">
        <f t="shared" si="5"/>
        <v>0</v>
      </c>
    </row>
    <row r="109" spans="1:42" ht="45" x14ac:dyDescent="0.2">
      <c r="A109" s="8">
        <v>107</v>
      </c>
      <c r="B109" s="4" t="s">
        <v>46</v>
      </c>
      <c r="C109" s="196" t="s">
        <v>606</v>
      </c>
      <c r="D109" s="4" t="s">
        <v>159</v>
      </c>
      <c r="E109" s="25" t="s">
        <v>204</v>
      </c>
      <c r="F109" s="3" t="s">
        <v>488</v>
      </c>
      <c r="G109" s="123" t="s">
        <v>218</v>
      </c>
      <c r="H109" s="126" t="s">
        <v>549</v>
      </c>
      <c r="I109" s="125" t="s">
        <v>466</v>
      </c>
      <c r="J109" s="157" t="s">
        <v>473</v>
      </c>
      <c r="K109" s="127"/>
      <c r="L109" s="127"/>
      <c r="M109" s="127"/>
      <c r="N109" s="127"/>
      <c r="O109" s="125"/>
      <c r="P109" s="125"/>
      <c r="Q109" s="125" t="s">
        <v>385</v>
      </c>
      <c r="R109" s="125"/>
      <c r="S109" s="125" t="s">
        <v>385</v>
      </c>
      <c r="T109" s="125"/>
      <c r="U109" s="125" t="s">
        <v>385</v>
      </c>
      <c r="V109" s="124" t="s">
        <v>13</v>
      </c>
      <c r="W109" s="31">
        <v>1</v>
      </c>
      <c r="X109" s="152"/>
      <c r="Y109" s="24" t="s">
        <v>94</v>
      </c>
      <c r="Z109" s="3" t="s">
        <v>103</v>
      </c>
      <c r="AA109" s="4" t="s">
        <v>559</v>
      </c>
      <c r="AB109" s="4" t="s">
        <v>493</v>
      </c>
      <c r="AC109" s="4" t="s">
        <v>477</v>
      </c>
      <c r="AD109" s="121" t="s">
        <v>388</v>
      </c>
      <c r="AE109" s="121" t="s">
        <v>388</v>
      </c>
      <c r="AF109" s="72" t="s">
        <v>386</v>
      </c>
      <c r="AG109" s="72" t="s">
        <v>386</v>
      </c>
      <c r="AH109" s="121" t="s">
        <v>388</v>
      </c>
      <c r="AI109" s="72" t="s">
        <v>386</v>
      </c>
      <c r="AJ109" s="72" t="s">
        <v>386</v>
      </c>
      <c r="AK109" s="121" t="s">
        <v>388</v>
      </c>
      <c r="AL109" s="72" t="s">
        <v>386</v>
      </c>
      <c r="AM109" s="38">
        <v>1</v>
      </c>
      <c r="AN109" s="134"/>
      <c r="AO109" s="119" t="s">
        <v>409</v>
      </c>
      <c r="AP109" s="119">
        <f t="shared" ref="AP109" si="6">(AM109*AN109)</f>
        <v>0</v>
      </c>
    </row>
    <row r="110" spans="1:42" ht="45" x14ac:dyDescent="0.2">
      <c r="A110" s="8">
        <v>108</v>
      </c>
      <c r="B110" s="4" t="s">
        <v>46</v>
      </c>
      <c r="C110" s="196" t="s">
        <v>606</v>
      </c>
      <c r="D110" s="4" t="s">
        <v>159</v>
      </c>
      <c r="E110" s="25" t="s">
        <v>318</v>
      </c>
      <c r="F110" s="37" t="s">
        <v>489</v>
      </c>
      <c r="G110" s="24" t="s">
        <v>164</v>
      </c>
      <c r="H110" s="4" t="s">
        <v>550</v>
      </c>
      <c r="I110" s="116" t="s">
        <v>494</v>
      </c>
      <c r="J110" s="116" t="s">
        <v>473</v>
      </c>
      <c r="K110" s="36" t="s">
        <v>391</v>
      </c>
      <c r="L110" s="36"/>
      <c r="M110" s="36"/>
      <c r="N110" s="36" t="s">
        <v>385</v>
      </c>
      <c r="O110" s="117" t="s">
        <v>387</v>
      </c>
      <c r="P110" s="36" t="s">
        <v>385</v>
      </c>
      <c r="Q110" s="36" t="s">
        <v>385</v>
      </c>
      <c r="R110" s="36" t="s">
        <v>385</v>
      </c>
      <c r="S110" s="117" t="s">
        <v>387</v>
      </c>
      <c r="T110" s="36" t="s">
        <v>385</v>
      </c>
      <c r="U110" s="36" t="s">
        <v>385</v>
      </c>
      <c r="V110" s="4" t="s">
        <v>13</v>
      </c>
      <c r="W110" s="8">
        <v>1</v>
      </c>
      <c r="X110" s="134"/>
      <c r="Y110" s="24" t="s">
        <v>94</v>
      </c>
      <c r="Z110" s="3" t="s">
        <v>103</v>
      </c>
      <c r="AA110" s="4" t="s">
        <v>558</v>
      </c>
      <c r="AB110" s="4" t="s">
        <v>493</v>
      </c>
      <c r="AC110" s="4" t="s">
        <v>477</v>
      </c>
      <c r="AD110" s="72" t="s">
        <v>386</v>
      </c>
      <c r="AE110" s="72" t="s">
        <v>386</v>
      </c>
      <c r="AF110" s="121" t="s">
        <v>388</v>
      </c>
      <c r="AG110" s="72" t="s">
        <v>386</v>
      </c>
      <c r="AH110" s="72" t="s">
        <v>386</v>
      </c>
      <c r="AI110" s="121" t="s">
        <v>388</v>
      </c>
      <c r="AJ110" s="72" t="s">
        <v>386</v>
      </c>
      <c r="AK110" s="72" t="s">
        <v>386</v>
      </c>
      <c r="AL110" s="121" t="s">
        <v>388</v>
      </c>
      <c r="AM110" s="38">
        <v>1</v>
      </c>
      <c r="AN110" s="134"/>
      <c r="AO110" s="119" t="s">
        <v>409</v>
      </c>
      <c r="AP110" s="119">
        <f t="shared" si="5"/>
        <v>0</v>
      </c>
    </row>
    <row r="111" spans="1:42" ht="45" x14ac:dyDescent="0.2">
      <c r="A111" s="8">
        <v>109</v>
      </c>
      <c r="B111" s="4" t="s">
        <v>46</v>
      </c>
      <c r="C111" s="196" t="s">
        <v>606</v>
      </c>
      <c r="D111" s="4" t="s">
        <v>159</v>
      </c>
      <c r="E111" s="25" t="s">
        <v>319</v>
      </c>
      <c r="F111" s="37" t="s">
        <v>489</v>
      </c>
      <c r="G111" s="24" t="s">
        <v>164</v>
      </c>
      <c r="H111" s="4" t="s">
        <v>550</v>
      </c>
      <c r="I111" s="116" t="s">
        <v>494</v>
      </c>
      <c r="J111" s="116" t="s">
        <v>473</v>
      </c>
      <c r="K111" s="36" t="s">
        <v>385</v>
      </c>
      <c r="L111" s="36"/>
      <c r="M111" s="36" t="s">
        <v>385</v>
      </c>
      <c r="N111" s="36" t="s">
        <v>385</v>
      </c>
      <c r="O111" s="117" t="s">
        <v>387</v>
      </c>
      <c r="P111" s="36" t="s">
        <v>385</v>
      </c>
      <c r="Q111" s="36" t="s">
        <v>385</v>
      </c>
      <c r="R111" s="36" t="s">
        <v>385</v>
      </c>
      <c r="S111" s="117" t="s">
        <v>387</v>
      </c>
      <c r="T111" s="36" t="s">
        <v>385</v>
      </c>
      <c r="U111" s="36" t="s">
        <v>385</v>
      </c>
      <c r="V111" s="4" t="s">
        <v>13</v>
      </c>
      <c r="W111" s="8">
        <v>1</v>
      </c>
      <c r="X111" s="134"/>
      <c r="Y111" s="24" t="s">
        <v>94</v>
      </c>
      <c r="Z111" s="3" t="s">
        <v>103</v>
      </c>
      <c r="AA111" s="4" t="s">
        <v>559</v>
      </c>
      <c r="AB111" s="4" t="s">
        <v>493</v>
      </c>
      <c r="AC111" s="4" t="s">
        <v>477</v>
      </c>
      <c r="AD111" s="121" t="s">
        <v>388</v>
      </c>
      <c r="AE111" s="72" t="s">
        <v>386</v>
      </c>
      <c r="AF111" s="72" t="s">
        <v>386</v>
      </c>
      <c r="AG111" s="121" t="s">
        <v>388</v>
      </c>
      <c r="AH111" s="72" t="s">
        <v>386</v>
      </c>
      <c r="AI111" s="72" t="s">
        <v>386</v>
      </c>
      <c r="AJ111" s="121" t="s">
        <v>388</v>
      </c>
      <c r="AK111" s="72" t="s">
        <v>386</v>
      </c>
      <c r="AL111" s="72" t="s">
        <v>386</v>
      </c>
      <c r="AM111" s="38">
        <v>1</v>
      </c>
      <c r="AN111" s="134"/>
      <c r="AO111" s="119" t="s">
        <v>409</v>
      </c>
      <c r="AP111" s="119">
        <f t="shared" si="5"/>
        <v>0</v>
      </c>
    </row>
    <row r="112" spans="1:42" ht="45" x14ac:dyDescent="0.2">
      <c r="A112" s="8">
        <v>110</v>
      </c>
      <c r="B112" s="4" t="s">
        <v>46</v>
      </c>
      <c r="C112" s="196" t="s">
        <v>606</v>
      </c>
      <c r="D112" s="4" t="s">
        <v>159</v>
      </c>
      <c r="E112" s="25" t="s">
        <v>304</v>
      </c>
      <c r="F112" s="122"/>
      <c r="G112" s="123"/>
      <c r="H112" s="124"/>
      <c r="I112" s="125"/>
      <c r="J112" s="125"/>
      <c r="K112" s="125"/>
      <c r="L112" s="125"/>
      <c r="M112" s="125"/>
      <c r="N112" s="125"/>
      <c r="O112" s="125"/>
      <c r="P112" s="125"/>
      <c r="Q112" s="125"/>
      <c r="R112" s="125"/>
      <c r="S112" s="125"/>
      <c r="T112" s="125"/>
      <c r="U112" s="125"/>
      <c r="V112" s="124" t="s">
        <v>13</v>
      </c>
      <c r="W112" s="31">
        <v>1</v>
      </c>
      <c r="X112" s="152"/>
      <c r="Y112" s="24" t="s">
        <v>207</v>
      </c>
      <c r="Z112" s="3" t="s">
        <v>208</v>
      </c>
      <c r="AA112" s="4" t="s">
        <v>559</v>
      </c>
      <c r="AB112" s="4" t="s">
        <v>493</v>
      </c>
      <c r="AC112" s="4" t="s">
        <v>477</v>
      </c>
      <c r="AD112" s="121" t="s">
        <v>388</v>
      </c>
      <c r="AE112" s="72"/>
      <c r="AF112" s="72" t="s">
        <v>386</v>
      </c>
      <c r="AG112" s="121" t="s">
        <v>388</v>
      </c>
      <c r="AH112" s="72" t="s">
        <v>386</v>
      </c>
      <c r="AI112" s="72" t="s">
        <v>386</v>
      </c>
      <c r="AJ112" s="121" t="s">
        <v>388</v>
      </c>
      <c r="AK112" s="72" t="s">
        <v>386</v>
      </c>
      <c r="AL112" s="72" t="s">
        <v>386</v>
      </c>
      <c r="AM112" s="38">
        <v>1</v>
      </c>
      <c r="AN112" s="134"/>
      <c r="AO112" s="119" t="s">
        <v>409</v>
      </c>
      <c r="AP112" s="119">
        <f t="shared" ref="AP112" si="7">(AM112*AN112)</f>
        <v>0</v>
      </c>
    </row>
    <row r="113" spans="1:42" ht="45" x14ac:dyDescent="0.2">
      <c r="A113" s="8">
        <v>111</v>
      </c>
      <c r="B113" s="4" t="s">
        <v>44</v>
      </c>
      <c r="C113" s="196" t="s">
        <v>606</v>
      </c>
      <c r="D113" s="4" t="s">
        <v>209</v>
      </c>
      <c r="E113" s="25" t="s">
        <v>305</v>
      </c>
      <c r="F113" s="3" t="s">
        <v>488</v>
      </c>
      <c r="G113" s="123" t="s">
        <v>219</v>
      </c>
      <c r="H113" s="124" t="s">
        <v>547</v>
      </c>
      <c r="I113" s="125" t="s">
        <v>466</v>
      </c>
      <c r="J113" s="125" t="s">
        <v>475</v>
      </c>
      <c r="K113" s="127"/>
      <c r="L113" s="127"/>
      <c r="M113" s="127"/>
      <c r="N113" s="127"/>
      <c r="O113" s="125" t="s">
        <v>385</v>
      </c>
      <c r="P113" s="125"/>
      <c r="Q113" s="125" t="s">
        <v>385</v>
      </c>
      <c r="R113" s="125"/>
      <c r="S113" s="125" t="s">
        <v>385</v>
      </c>
      <c r="T113" s="125"/>
      <c r="U113" s="125" t="s">
        <v>385</v>
      </c>
      <c r="V113" s="124" t="s">
        <v>13</v>
      </c>
      <c r="W113" s="31">
        <v>1</v>
      </c>
      <c r="X113" s="152"/>
      <c r="Y113" s="24" t="s">
        <v>392</v>
      </c>
      <c r="Z113" s="30" t="s">
        <v>415</v>
      </c>
      <c r="AA113" s="124" t="s">
        <v>555</v>
      </c>
      <c r="AB113" s="124" t="s">
        <v>476</v>
      </c>
      <c r="AC113" s="124" t="s">
        <v>477</v>
      </c>
      <c r="AD113" s="131" t="s">
        <v>388</v>
      </c>
      <c r="AE113" s="131"/>
      <c r="AF113" s="131" t="s">
        <v>388</v>
      </c>
      <c r="AG113" s="131"/>
      <c r="AH113" s="131" t="s">
        <v>388</v>
      </c>
      <c r="AI113" s="131"/>
      <c r="AJ113" s="131" t="s">
        <v>388</v>
      </c>
      <c r="AK113" s="131"/>
      <c r="AL113" s="131" t="s">
        <v>388</v>
      </c>
      <c r="AM113" s="125">
        <v>1</v>
      </c>
      <c r="AN113" s="152"/>
      <c r="AO113" s="29" t="s">
        <v>404</v>
      </c>
      <c r="AP113" s="119"/>
    </row>
    <row r="114" spans="1:42" ht="45" x14ac:dyDescent="0.2">
      <c r="A114" s="8">
        <v>112</v>
      </c>
      <c r="B114" s="4" t="s">
        <v>44</v>
      </c>
      <c r="C114" s="196" t="s">
        <v>606</v>
      </c>
      <c r="D114" s="4" t="s">
        <v>209</v>
      </c>
      <c r="E114" s="25" t="s">
        <v>306</v>
      </c>
      <c r="F114" s="3" t="s">
        <v>488</v>
      </c>
      <c r="G114" s="123" t="s">
        <v>219</v>
      </c>
      <c r="H114" s="124" t="s">
        <v>547</v>
      </c>
      <c r="I114" s="125" t="s">
        <v>466</v>
      </c>
      <c r="J114" s="125" t="s">
        <v>475</v>
      </c>
      <c r="K114" s="127"/>
      <c r="L114" s="127"/>
      <c r="M114" s="127"/>
      <c r="N114" s="127"/>
      <c r="O114" s="125" t="s">
        <v>385</v>
      </c>
      <c r="P114" s="125"/>
      <c r="Q114" s="125" t="s">
        <v>385</v>
      </c>
      <c r="R114" s="125"/>
      <c r="S114" s="125" t="s">
        <v>385</v>
      </c>
      <c r="T114" s="125"/>
      <c r="U114" s="125" t="s">
        <v>385</v>
      </c>
      <c r="V114" s="124" t="s">
        <v>13</v>
      </c>
      <c r="W114" s="31">
        <v>1</v>
      </c>
      <c r="X114" s="152"/>
      <c r="Y114" s="24" t="s">
        <v>392</v>
      </c>
      <c r="Z114" s="30" t="s">
        <v>393</v>
      </c>
      <c r="AA114" s="124" t="s">
        <v>555</v>
      </c>
      <c r="AB114" s="124" t="s">
        <v>476</v>
      </c>
      <c r="AC114" s="124" t="s">
        <v>477</v>
      </c>
      <c r="AD114" s="131" t="s">
        <v>388</v>
      </c>
      <c r="AE114" s="131"/>
      <c r="AF114" s="131" t="s">
        <v>388</v>
      </c>
      <c r="AG114" s="131"/>
      <c r="AH114" s="131" t="s">
        <v>388</v>
      </c>
      <c r="AI114" s="131"/>
      <c r="AJ114" s="131" t="s">
        <v>388</v>
      </c>
      <c r="AK114" s="131"/>
      <c r="AL114" s="131" t="s">
        <v>388</v>
      </c>
      <c r="AM114" s="125">
        <v>1</v>
      </c>
      <c r="AN114" s="152"/>
      <c r="AO114" s="29" t="s">
        <v>404</v>
      </c>
      <c r="AP114" s="119"/>
    </row>
    <row r="115" spans="1:42" ht="45" x14ac:dyDescent="0.2">
      <c r="A115" s="8">
        <v>113</v>
      </c>
      <c r="B115" s="4" t="s">
        <v>44</v>
      </c>
      <c r="C115" s="196" t="s">
        <v>606</v>
      </c>
      <c r="D115" s="4" t="s">
        <v>209</v>
      </c>
      <c r="E115" s="25" t="s">
        <v>307</v>
      </c>
      <c r="F115" s="3" t="s">
        <v>488</v>
      </c>
      <c r="G115" s="123" t="s">
        <v>219</v>
      </c>
      <c r="H115" s="124" t="s">
        <v>547</v>
      </c>
      <c r="I115" s="125" t="s">
        <v>466</v>
      </c>
      <c r="J115" s="125" t="s">
        <v>475</v>
      </c>
      <c r="K115" s="127"/>
      <c r="L115" s="127"/>
      <c r="M115" s="127"/>
      <c r="N115" s="127"/>
      <c r="O115" s="125" t="s">
        <v>385</v>
      </c>
      <c r="P115" s="125"/>
      <c r="Q115" s="125" t="s">
        <v>385</v>
      </c>
      <c r="R115" s="125"/>
      <c r="S115" s="125" t="s">
        <v>385</v>
      </c>
      <c r="T115" s="125"/>
      <c r="U115" s="125" t="s">
        <v>385</v>
      </c>
      <c r="V115" s="124" t="s">
        <v>13</v>
      </c>
      <c r="W115" s="31">
        <v>1</v>
      </c>
      <c r="X115" s="152"/>
      <c r="Y115" s="24" t="s">
        <v>392</v>
      </c>
      <c r="Z115" s="30" t="s">
        <v>394</v>
      </c>
      <c r="AA115" s="124" t="s">
        <v>555</v>
      </c>
      <c r="AB115" s="124" t="s">
        <v>476</v>
      </c>
      <c r="AC115" s="124" t="s">
        <v>477</v>
      </c>
      <c r="AD115" s="131" t="s">
        <v>388</v>
      </c>
      <c r="AE115" s="131"/>
      <c r="AF115" s="131" t="s">
        <v>388</v>
      </c>
      <c r="AG115" s="131"/>
      <c r="AH115" s="131" t="s">
        <v>388</v>
      </c>
      <c r="AI115" s="131"/>
      <c r="AJ115" s="131" t="s">
        <v>388</v>
      </c>
      <c r="AK115" s="131"/>
      <c r="AL115" s="131" t="s">
        <v>388</v>
      </c>
      <c r="AM115" s="125">
        <v>1</v>
      </c>
      <c r="AN115" s="152"/>
      <c r="AO115" s="29" t="s">
        <v>404</v>
      </c>
      <c r="AP115" s="119"/>
    </row>
    <row r="116" spans="1:42" ht="45" x14ac:dyDescent="0.2">
      <c r="A116" s="8">
        <v>114</v>
      </c>
      <c r="B116" s="4" t="s">
        <v>44</v>
      </c>
      <c r="C116" s="196" t="s">
        <v>606</v>
      </c>
      <c r="D116" s="4" t="s">
        <v>209</v>
      </c>
      <c r="E116" s="25" t="s">
        <v>308</v>
      </c>
      <c r="F116" s="122"/>
      <c r="G116" s="123"/>
      <c r="H116" s="124"/>
      <c r="I116" s="125"/>
      <c r="J116" s="125"/>
      <c r="K116" s="125"/>
      <c r="L116" s="125"/>
      <c r="M116" s="125"/>
      <c r="N116" s="125"/>
      <c r="O116" s="125"/>
      <c r="P116" s="125"/>
      <c r="Q116" s="125" t="s">
        <v>385</v>
      </c>
      <c r="R116" s="125"/>
      <c r="S116" s="125"/>
      <c r="T116" s="125"/>
      <c r="U116" s="125"/>
      <c r="V116" s="124" t="s">
        <v>13</v>
      </c>
      <c r="W116" s="31">
        <v>1</v>
      </c>
      <c r="X116" s="152"/>
      <c r="Y116" s="24" t="s">
        <v>392</v>
      </c>
      <c r="Z116" s="30" t="s">
        <v>395</v>
      </c>
      <c r="AA116" s="124" t="s">
        <v>555</v>
      </c>
      <c r="AB116" s="124" t="s">
        <v>476</v>
      </c>
      <c r="AC116" s="124" t="s">
        <v>477</v>
      </c>
      <c r="AD116" s="131" t="s">
        <v>388</v>
      </c>
      <c r="AE116" s="131"/>
      <c r="AF116" s="131" t="s">
        <v>388</v>
      </c>
      <c r="AG116" s="131"/>
      <c r="AH116" s="131" t="s">
        <v>388</v>
      </c>
      <c r="AI116" s="131"/>
      <c r="AJ116" s="131" t="s">
        <v>388</v>
      </c>
      <c r="AK116" s="131"/>
      <c r="AL116" s="131" t="s">
        <v>388</v>
      </c>
      <c r="AM116" s="125">
        <v>1</v>
      </c>
      <c r="AN116" s="152"/>
      <c r="AO116" s="29" t="s">
        <v>404</v>
      </c>
      <c r="AP116" s="119"/>
    </row>
    <row r="117" spans="1:42" ht="45" x14ac:dyDescent="0.2">
      <c r="A117" s="8">
        <v>115</v>
      </c>
      <c r="B117" s="4" t="s">
        <v>44</v>
      </c>
      <c r="C117" s="196" t="s">
        <v>606</v>
      </c>
      <c r="D117" s="4" t="s">
        <v>209</v>
      </c>
      <c r="E117" s="25" t="s">
        <v>309</v>
      </c>
      <c r="F117" s="3" t="s">
        <v>488</v>
      </c>
      <c r="G117" s="123" t="s">
        <v>219</v>
      </c>
      <c r="H117" s="124" t="s">
        <v>547</v>
      </c>
      <c r="I117" s="125" t="s">
        <v>466</v>
      </c>
      <c r="J117" s="125" t="s">
        <v>475</v>
      </c>
      <c r="K117" s="127"/>
      <c r="L117" s="127"/>
      <c r="M117" s="127"/>
      <c r="N117" s="127"/>
      <c r="O117" s="125" t="s">
        <v>385</v>
      </c>
      <c r="P117" s="125"/>
      <c r="Q117" s="125" t="s">
        <v>385</v>
      </c>
      <c r="R117" s="125"/>
      <c r="S117" s="125" t="s">
        <v>385</v>
      </c>
      <c r="T117" s="125"/>
      <c r="U117" s="125" t="s">
        <v>385</v>
      </c>
      <c r="V117" s="124" t="s">
        <v>13</v>
      </c>
      <c r="W117" s="31">
        <v>1</v>
      </c>
      <c r="X117" s="152"/>
      <c r="Y117" s="24" t="s">
        <v>392</v>
      </c>
      <c r="Z117" s="30" t="s">
        <v>396</v>
      </c>
      <c r="AA117" s="124" t="s">
        <v>555</v>
      </c>
      <c r="AB117" s="124" t="s">
        <v>476</v>
      </c>
      <c r="AC117" s="124" t="s">
        <v>477</v>
      </c>
      <c r="AD117" s="131" t="s">
        <v>388</v>
      </c>
      <c r="AE117" s="131"/>
      <c r="AF117" s="131" t="s">
        <v>388</v>
      </c>
      <c r="AG117" s="131"/>
      <c r="AH117" s="131" t="s">
        <v>388</v>
      </c>
      <c r="AI117" s="131"/>
      <c r="AJ117" s="131" t="s">
        <v>388</v>
      </c>
      <c r="AK117" s="131"/>
      <c r="AL117" s="131" t="s">
        <v>388</v>
      </c>
      <c r="AM117" s="125">
        <v>1</v>
      </c>
      <c r="AN117" s="152"/>
      <c r="AO117" s="29" t="s">
        <v>404</v>
      </c>
      <c r="AP117" s="119"/>
    </row>
    <row r="118" spans="1:42" ht="45" x14ac:dyDescent="0.2">
      <c r="A118" s="8">
        <v>116</v>
      </c>
      <c r="B118" s="4" t="s">
        <v>44</v>
      </c>
      <c r="C118" s="196" t="s">
        <v>606</v>
      </c>
      <c r="D118" s="4" t="s">
        <v>209</v>
      </c>
      <c r="E118" s="25" t="s">
        <v>310</v>
      </c>
      <c r="F118" s="3" t="s">
        <v>488</v>
      </c>
      <c r="G118" s="123" t="s">
        <v>219</v>
      </c>
      <c r="H118" s="124" t="s">
        <v>547</v>
      </c>
      <c r="I118" s="125" t="s">
        <v>466</v>
      </c>
      <c r="J118" s="125" t="s">
        <v>475</v>
      </c>
      <c r="K118" s="127"/>
      <c r="L118" s="127"/>
      <c r="M118" s="127"/>
      <c r="N118" s="127"/>
      <c r="O118" s="125" t="s">
        <v>385</v>
      </c>
      <c r="P118" s="125"/>
      <c r="Q118" s="125" t="s">
        <v>385</v>
      </c>
      <c r="R118" s="125"/>
      <c r="S118" s="125" t="s">
        <v>385</v>
      </c>
      <c r="T118" s="125"/>
      <c r="U118" s="125" t="s">
        <v>385</v>
      </c>
      <c r="V118" s="124" t="s">
        <v>13</v>
      </c>
      <c r="W118" s="31">
        <v>1</v>
      </c>
      <c r="X118" s="152"/>
      <c r="Y118" s="24" t="s">
        <v>392</v>
      </c>
      <c r="Z118" s="30" t="s">
        <v>396</v>
      </c>
      <c r="AA118" s="124" t="s">
        <v>555</v>
      </c>
      <c r="AB118" s="124" t="s">
        <v>476</v>
      </c>
      <c r="AC118" s="124" t="s">
        <v>477</v>
      </c>
      <c r="AD118" s="131" t="s">
        <v>388</v>
      </c>
      <c r="AE118" s="131"/>
      <c r="AF118" s="131" t="s">
        <v>388</v>
      </c>
      <c r="AG118" s="131"/>
      <c r="AH118" s="131" t="s">
        <v>388</v>
      </c>
      <c r="AI118" s="131"/>
      <c r="AJ118" s="131" t="s">
        <v>388</v>
      </c>
      <c r="AK118" s="131"/>
      <c r="AL118" s="131" t="s">
        <v>388</v>
      </c>
      <c r="AM118" s="125">
        <v>1</v>
      </c>
      <c r="AN118" s="152"/>
      <c r="AO118" s="29" t="s">
        <v>404</v>
      </c>
      <c r="AP118" s="119"/>
    </row>
    <row r="119" spans="1:42" ht="45" x14ac:dyDescent="0.2">
      <c r="A119" s="8">
        <v>117</v>
      </c>
      <c r="B119" s="4" t="s">
        <v>44</v>
      </c>
      <c r="C119" s="196" t="s">
        <v>606</v>
      </c>
      <c r="D119" s="4" t="s">
        <v>209</v>
      </c>
      <c r="E119" s="25" t="s">
        <v>311</v>
      </c>
      <c r="F119" s="25"/>
      <c r="G119" s="123" t="s">
        <v>484</v>
      </c>
      <c r="H119" s="124" t="s">
        <v>562</v>
      </c>
      <c r="I119" s="125"/>
      <c r="J119" s="125"/>
      <c r="K119" s="125"/>
      <c r="L119" s="125"/>
      <c r="M119" s="125"/>
      <c r="N119" s="125"/>
      <c r="O119" s="125"/>
      <c r="P119" s="125"/>
      <c r="Q119" s="125" t="s">
        <v>385</v>
      </c>
      <c r="R119" s="125"/>
      <c r="S119" s="125" t="s">
        <v>385</v>
      </c>
      <c r="T119" s="125"/>
      <c r="U119" s="125" t="s">
        <v>385</v>
      </c>
      <c r="V119" s="124" t="s">
        <v>13</v>
      </c>
      <c r="W119" s="31">
        <v>1</v>
      </c>
      <c r="X119" s="152"/>
      <c r="Y119" s="24" t="s">
        <v>392</v>
      </c>
      <c r="Z119" s="30" t="s">
        <v>397</v>
      </c>
      <c r="AA119" s="124" t="s">
        <v>555</v>
      </c>
      <c r="AB119" s="124" t="s">
        <v>476</v>
      </c>
      <c r="AC119" s="124" t="s">
        <v>477</v>
      </c>
      <c r="AD119" s="131" t="s">
        <v>388</v>
      </c>
      <c r="AE119" s="131"/>
      <c r="AF119" s="131" t="s">
        <v>388</v>
      </c>
      <c r="AG119" s="131"/>
      <c r="AH119" s="131" t="s">
        <v>388</v>
      </c>
      <c r="AI119" s="131"/>
      <c r="AJ119" s="131" t="s">
        <v>388</v>
      </c>
      <c r="AK119" s="131"/>
      <c r="AL119" s="131" t="s">
        <v>388</v>
      </c>
      <c r="AM119" s="125">
        <v>1</v>
      </c>
      <c r="AN119" s="152"/>
      <c r="AO119" s="29" t="s">
        <v>404</v>
      </c>
      <c r="AP119" s="119"/>
    </row>
    <row r="120" spans="1:42" ht="45" x14ac:dyDescent="0.2">
      <c r="A120" s="8">
        <v>118</v>
      </c>
      <c r="B120" s="4" t="s">
        <v>44</v>
      </c>
      <c r="C120" s="196" t="s">
        <v>606</v>
      </c>
      <c r="D120" s="4" t="s">
        <v>209</v>
      </c>
      <c r="E120" s="25" t="s">
        <v>312</v>
      </c>
      <c r="F120" s="3" t="s">
        <v>488</v>
      </c>
      <c r="G120" s="123" t="s">
        <v>219</v>
      </c>
      <c r="H120" s="124" t="s">
        <v>547</v>
      </c>
      <c r="I120" s="125" t="s">
        <v>466</v>
      </c>
      <c r="J120" s="125" t="s">
        <v>475</v>
      </c>
      <c r="K120" s="127"/>
      <c r="L120" s="127"/>
      <c r="M120" s="127"/>
      <c r="N120" s="127"/>
      <c r="O120" s="125" t="s">
        <v>385</v>
      </c>
      <c r="P120" s="125"/>
      <c r="Q120" s="125" t="s">
        <v>385</v>
      </c>
      <c r="R120" s="125"/>
      <c r="S120" s="125" t="s">
        <v>385</v>
      </c>
      <c r="T120" s="125"/>
      <c r="U120" s="125" t="s">
        <v>385</v>
      </c>
      <c r="V120" s="124" t="s">
        <v>13</v>
      </c>
      <c r="W120" s="31">
        <v>1</v>
      </c>
      <c r="X120" s="152"/>
      <c r="Y120" s="24" t="s">
        <v>392</v>
      </c>
      <c r="Z120" s="30" t="s">
        <v>398</v>
      </c>
      <c r="AA120" s="124" t="s">
        <v>555</v>
      </c>
      <c r="AB120" s="124" t="s">
        <v>476</v>
      </c>
      <c r="AC120" s="124" t="s">
        <v>477</v>
      </c>
      <c r="AD120" s="131" t="s">
        <v>388</v>
      </c>
      <c r="AE120" s="131"/>
      <c r="AF120" s="131" t="s">
        <v>388</v>
      </c>
      <c r="AG120" s="131"/>
      <c r="AH120" s="131" t="s">
        <v>388</v>
      </c>
      <c r="AI120" s="131"/>
      <c r="AJ120" s="131" t="s">
        <v>388</v>
      </c>
      <c r="AK120" s="131"/>
      <c r="AL120" s="131" t="s">
        <v>388</v>
      </c>
      <c r="AM120" s="125">
        <v>1</v>
      </c>
      <c r="AN120" s="152"/>
      <c r="AO120" s="29" t="s">
        <v>404</v>
      </c>
      <c r="AP120" s="119"/>
    </row>
    <row r="121" spans="1:42" ht="45" x14ac:dyDescent="0.2">
      <c r="A121" s="8">
        <v>119</v>
      </c>
      <c r="B121" s="4" t="s">
        <v>44</v>
      </c>
      <c r="C121" s="196" t="s">
        <v>606</v>
      </c>
      <c r="D121" s="4" t="s">
        <v>209</v>
      </c>
      <c r="E121" s="25" t="s">
        <v>313</v>
      </c>
      <c r="F121" s="122"/>
      <c r="G121" s="123"/>
      <c r="H121" s="126"/>
      <c r="I121" s="127"/>
      <c r="J121" s="127"/>
      <c r="K121" s="127"/>
      <c r="L121" s="127"/>
      <c r="M121" s="127"/>
      <c r="N121" s="127"/>
      <c r="O121" s="125" t="s">
        <v>385</v>
      </c>
      <c r="P121" s="125"/>
      <c r="Q121" s="127"/>
      <c r="R121" s="127"/>
      <c r="S121" s="127"/>
      <c r="T121" s="127"/>
      <c r="U121" s="127"/>
      <c r="V121" s="124" t="s">
        <v>13</v>
      </c>
      <c r="W121" s="31">
        <v>1</v>
      </c>
      <c r="X121" s="152"/>
      <c r="Y121" s="24" t="s">
        <v>392</v>
      </c>
      <c r="Z121" s="30" t="s">
        <v>395</v>
      </c>
      <c r="AA121" s="124" t="s">
        <v>555</v>
      </c>
      <c r="AB121" s="124" t="s">
        <v>476</v>
      </c>
      <c r="AC121" s="124" t="s">
        <v>477</v>
      </c>
      <c r="AD121" s="131" t="s">
        <v>388</v>
      </c>
      <c r="AE121" s="131"/>
      <c r="AF121" s="131" t="s">
        <v>388</v>
      </c>
      <c r="AG121" s="131"/>
      <c r="AH121" s="131" t="s">
        <v>388</v>
      </c>
      <c r="AI121" s="131"/>
      <c r="AJ121" s="131" t="s">
        <v>388</v>
      </c>
      <c r="AK121" s="131"/>
      <c r="AL121" s="131" t="s">
        <v>388</v>
      </c>
      <c r="AM121" s="125">
        <v>1</v>
      </c>
      <c r="AN121" s="152"/>
      <c r="AO121" s="29" t="s">
        <v>404</v>
      </c>
      <c r="AP121" s="119"/>
    </row>
    <row r="122" spans="1:42" ht="45" x14ac:dyDescent="0.2">
      <c r="A122" s="8">
        <v>120</v>
      </c>
      <c r="B122" s="4" t="s">
        <v>44</v>
      </c>
      <c r="C122" s="196" t="s">
        <v>606</v>
      </c>
      <c r="D122" s="4" t="s">
        <v>209</v>
      </c>
      <c r="E122" s="25" t="s">
        <v>314</v>
      </c>
      <c r="F122" s="3" t="s">
        <v>488</v>
      </c>
      <c r="G122" s="123" t="s">
        <v>219</v>
      </c>
      <c r="H122" s="124" t="s">
        <v>547</v>
      </c>
      <c r="I122" s="127" t="s">
        <v>466</v>
      </c>
      <c r="J122" s="125" t="s">
        <v>475</v>
      </c>
      <c r="K122" s="127"/>
      <c r="L122" s="127"/>
      <c r="M122" s="127"/>
      <c r="N122" s="127"/>
      <c r="O122" s="125" t="s">
        <v>385</v>
      </c>
      <c r="P122" s="125"/>
      <c r="Q122" s="125" t="s">
        <v>385</v>
      </c>
      <c r="R122" s="125"/>
      <c r="S122" s="125" t="s">
        <v>385</v>
      </c>
      <c r="T122" s="125"/>
      <c r="U122" s="125" t="s">
        <v>385</v>
      </c>
      <c r="V122" s="124" t="s">
        <v>13</v>
      </c>
      <c r="W122" s="31">
        <v>1</v>
      </c>
      <c r="X122" s="152"/>
      <c r="Y122" s="24" t="s">
        <v>392</v>
      </c>
      <c r="Z122" s="30" t="s">
        <v>399</v>
      </c>
      <c r="AA122" s="124" t="s">
        <v>555</v>
      </c>
      <c r="AB122" s="124" t="s">
        <v>476</v>
      </c>
      <c r="AC122" s="124" t="s">
        <v>477</v>
      </c>
      <c r="AD122" s="131" t="s">
        <v>388</v>
      </c>
      <c r="AE122" s="131"/>
      <c r="AF122" s="131" t="s">
        <v>388</v>
      </c>
      <c r="AG122" s="131"/>
      <c r="AH122" s="131" t="s">
        <v>388</v>
      </c>
      <c r="AI122" s="131"/>
      <c r="AJ122" s="131" t="s">
        <v>388</v>
      </c>
      <c r="AK122" s="131"/>
      <c r="AL122" s="131" t="s">
        <v>388</v>
      </c>
      <c r="AM122" s="125">
        <v>1</v>
      </c>
      <c r="AN122" s="152"/>
      <c r="AO122" s="29" t="s">
        <v>404</v>
      </c>
      <c r="AP122" s="119"/>
    </row>
    <row r="123" spans="1:42" ht="45" x14ac:dyDescent="0.2">
      <c r="A123" s="8">
        <v>121</v>
      </c>
      <c r="B123" s="4" t="s">
        <v>44</v>
      </c>
      <c r="C123" s="196" t="s">
        <v>606</v>
      </c>
      <c r="D123" s="4" t="s">
        <v>209</v>
      </c>
      <c r="E123" s="25" t="s">
        <v>315</v>
      </c>
      <c r="F123" s="3" t="s">
        <v>488</v>
      </c>
      <c r="G123" s="123" t="s">
        <v>219</v>
      </c>
      <c r="H123" s="124" t="s">
        <v>547</v>
      </c>
      <c r="I123" s="127" t="s">
        <v>466</v>
      </c>
      <c r="J123" s="125" t="s">
        <v>475</v>
      </c>
      <c r="K123" s="127"/>
      <c r="L123" s="127"/>
      <c r="M123" s="127"/>
      <c r="N123" s="127"/>
      <c r="O123" s="125" t="s">
        <v>385</v>
      </c>
      <c r="P123" s="125"/>
      <c r="Q123" s="125" t="s">
        <v>385</v>
      </c>
      <c r="R123" s="125"/>
      <c r="S123" s="125" t="s">
        <v>385</v>
      </c>
      <c r="T123" s="125"/>
      <c r="U123" s="125" t="s">
        <v>385</v>
      </c>
      <c r="V123" s="124" t="s">
        <v>13</v>
      </c>
      <c r="W123" s="31">
        <v>1</v>
      </c>
      <c r="X123" s="152"/>
      <c r="Y123" s="24" t="s">
        <v>392</v>
      </c>
      <c r="Z123" s="30" t="s">
        <v>393</v>
      </c>
      <c r="AA123" s="124" t="s">
        <v>555</v>
      </c>
      <c r="AB123" s="124" t="s">
        <v>476</v>
      </c>
      <c r="AC123" s="124" t="s">
        <v>477</v>
      </c>
      <c r="AD123" s="131" t="s">
        <v>388</v>
      </c>
      <c r="AE123" s="131"/>
      <c r="AF123" s="131" t="s">
        <v>388</v>
      </c>
      <c r="AG123" s="131"/>
      <c r="AH123" s="131" t="s">
        <v>388</v>
      </c>
      <c r="AI123" s="131"/>
      <c r="AJ123" s="131" t="s">
        <v>388</v>
      </c>
      <c r="AK123" s="131"/>
      <c r="AL123" s="131" t="s">
        <v>388</v>
      </c>
      <c r="AM123" s="125">
        <v>1</v>
      </c>
      <c r="AN123" s="152"/>
      <c r="AO123" s="29" t="s">
        <v>404</v>
      </c>
      <c r="AP123" s="119"/>
    </row>
    <row r="124" spans="1:42" ht="45" x14ac:dyDescent="0.2">
      <c r="A124" s="8">
        <v>122</v>
      </c>
      <c r="B124" s="4" t="s">
        <v>44</v>
      </c>
      <c r="C124" s="196" t="s">
        <v>606</v>
      </c>
      <c r="D124" s="4" t="s">
        <v>209</v>
      </c>
      <c r="E124" s="25" t="s">
        <v>316</v>
      </c>
      <c r="F124" s="3" t="s">
        <v>488</v>
      </c>
      <c r="G124" s="123" t="s">
        <v>219</v>
      </c>
      <c r="H124" s="124" t="s">
        <v>547</v>
      </c>
      <c r="I124" s="127" t="s">
        <v>466</v>
      </c>
      <c r="J124" s="125" t="s">
        <v>475</v>
      </c>
      <c r="K124" s="127"/>
      <c r="L124" s="127"/>
      <c r="M124" s="127"/>
      <c r="N124" s="127"/>
      <c r="O124" s="125" t="s">
        <v>385</v>
      </c>
      <c r="P124" s="125"/>
      <c r="Q124" s="125" t="s">
        <v>385</v>
      </c>
      <c r="R124" s="125"/>
      <c r="S124" s="125" t="s">
        <v>385</v>
      </c>
      <c r="T124" s="125"/>
      <c r="U124" s="125" t="s">
        <v>385</v>
      </c>
      <c r="V124" s="124" t="s">
        <v>13</v>
      </c>
      <c r="W124" s="31">
        <v>1</v>
      </c>
      <c r="X124" s="152"/>
      <c r="Y124" s="24" t="s">
        <v>392</v>
      </c>
      <c r="Z124" s="30" t="s">
        <v>416</v>
      </c>
      <c r="AA124" s="124" t="s">
        <v>555</v>
      </c>
      <c r="AB124" s="124" t="s">
        <v>476</v>
      </c>
      <c r="AC124" s="124" t="s">
        <v>477</v>
      </c>
      <c r="AD124" s="131" t="s">
        <v>388</v>
      </c>
      <c r="AE124" s="131"/>
      <c r="AF124" s="131" t="s">
        <v>386</v>
      </c>
      <c r="AG124" s="131" t="s">
        <v>388</v>
      </c>
      <c r="AH124" s="131" t="s">
        <v>388</v>
      </c>
      <c r="AI124" s="131"/>
      <c r="AJ124" s="131" t="s">
        <v>388</v>
      </c>
      <c r="AK124" s="131"/>
      <c r="AL124" s="131" t="s">
        <v>388</v>
      </c>
      <c r="AM124" s="125">
        <v>1</v>
      </c>
      <c r="AN124" s="152"/>
      <c r="AO124" s="29" t="s">
        <v>404</v>
      </c>
      <c r="AP124" s="119"/>
    </row>
    <row r="125" spans="1:42" ht="45" x14ac:dyDescent="0.2">
      <c r="A125" s="8">
        <v>123</v>
      </c>
      <c r="B125" s="4" t="s">
        <v>52</v>
      </c>
      <c r="C125" s="196" t="s">
        <v>51</v>
      </c>
      <c r="D125" s="4" t="s">
        <v>222</v>
      </c>
      <c r="E125" s="30" t="s">
        <v>235</v>
      </c>
      <c r="F125" s="30"/>
      <c r="G125" s="30"/>
      <c r="H125" s="124"/>
      <c r="I125" s="127"/>
      <c r="J125" s="125"/>
      <c r="K125" s="127"/>
      <c r="L125" s="127"/>
      <c r="M125" s="127"/>
      <c r="N125" s="127"/>
      <c r="O125" s="125"/>
      <c r="P125" s="125"/>
      <c r="Q125" s="125" t="s">
        <v>385</v>
      </c>
      <c r="R125" s="125"/>
      <c r="S125" s="125"/>
      <c r="T125" s="125"/>
      <c r="U125" s="125"/>
      <c r="V125" s="124"/>
      <c r="W125" s="31"/>
      <c r="X125" s="152"/>
      <c r="Y125" s="24" t="s">
        <v>223</v>
      </c>
      <c r="Z125" s="3" t="s">
        <v>225</v>
      </c>
      <c r="AA125" s="4" t="s">
        <v>555</v>
      </c>
      <c r="AB125" s="4" t="s">
        <v>476</v>
      </c>
      <c r="AC125" s="4" t="s">
        <v>477</v>
      </c>
      <c r="AD125" s="121" t="s">
        <v>388</v>
      </c>
      <c r="AE125" s="72" t="s">
        <v>386</v>
      </c>
      <c r="AF125" s="72"/>
      <c r="AG125" s="121" t="s">
        <v>388</v>
      </c>
      <c r="AH125" s="72" t="s">
        <v>388</v>
      </c>
      <c r="AI125" s="121"/>
      <c r="AJ125" s="131" t="s">
        <v>388</v>
      </c>
      <c r="AK125" s="121"/>
      <c r="AL125" s="131" t="s">
        <v>388</v>
      </c>
      <c r="AM125" s="38">
        <v>1</v>
      </c>
      <c r="AN125" s="134"/>
      <c r="AO125" s="119" t="s">
        <v>403</v>
      </c>
      <c r="AP125" s="119">
        <f>(AM125*AN125)</f>
        <v>0</v>
      </c>
    </row>
    <row r="126" spans="1:42" ht="45" x14ac:dyDescent="0.2">
      <c r="A126" s="8">
        <v>124</v>
      </c>
      <c r="B126" s="4" t="s">
        <v>52</v>
      </c>
      <c r="C126" s="196" t="s">
        <v>51</v>
      </c>
      <c r="D126" s="4" t="s">
        <v>222</v>
      </c>
      <c r="E126" s="30" t="s">
        <v>236</v>
      </c>
      <c r="F126" s="30"/>
      <c r="G126" s="30"/>
      <c r="H126" s="124"/>
      <c r="I126" s="127"/>
      <c r="J126" s="125"/>
      <c r="K126" s="127"/>
      <c r="L126" s="127"/>
      <c r="M126" s="127"/>
      <c r="N126" s="127"/>
      <c r="O126" s="125"/>
      <c r="P126" s="125"/>
      <c r="Q126" s="125" t="s">
        <v>385</v>
      </c>
      <c r="R126" s="125"/>
      <c r="S126" s="125"/>
      <c r="T126" s="125"/>
      <c r="U126" s="125"/>
      <c r="V126" s="124"/>
      <c r="W126" s="31"/>
      <c r="X126" s="152"/>
      <c r="Y126" s="24" t="s">
        <v>223</v>
      </c>
      <c r="Z126" s="3" t="s">
        <v>225</v>
      </c>
      <c r="AA126" s="4" t="s">
        <v>555</v>
      </c>
      <c r="AB126" s="4" t="s">
        <v>476</v>
      </c>
      <c r="AC126" s="4" t="s">
        <v>477</v>
      </c>
      <c r="AD126" s="121" t="s">
        <v>388</v>
      </c>
      <c r="AE126" s="72" t="s">
        <v>386</v>
      </c>
      <c r="AF126" s="72"/>
      <c r="AG126" s="121" t="s">
        <v>388</v>
      </c>
      <c r="AH126" s="72" t="s">
        <v>388</v>
      </c>
      <c r="AI126" s="121"/>
      <c r="AJ126" s="131" t="s">
        <v>388</v>
      </c>
      <c r="AK126" s="121"/>
      <c r="AL126" s="131" t="s">
        <v>388</v>
      </c>
      <c r="AM126" s="38">
        <v>1</v>
      </c>
      <c r="AN126" s="134"/>
      <c r="AO126" s="119" t="s">
        <v>403</v>
      </c>
      <c r="AP126" s="119">
        <f>(AM126*AN126)</f>
        <v>0</v>
      </c>
    </row>
    <row r="127" spans="1:42" ht="45" x14ac:dyDescent="0.2">
      <c r="A127" s="8">
        <v>125</v>
      </c>
      <c r="B127" s="4" t="s">
        <v>52</v>
      </c>
      <c r="C127" s="196" t="s">
        <v>51</v>
      </c>
      <c r="D127" s="4" t="s">
        <v>222</v>
      </c>
      <c r="E127" s="30" t="s">
        <v>237</v>
      </c>
      <c r="F127" s="30"/>
      <c r="G127" s="30"/>
      <c r="H127" s="124"/>
      <c r="I127" s="127"/>
      <c r="J127" s="125"/>
      <c r="K127" s="127"/>
      <c r="L127" s="127"/>
      <c r="M127" s="127"/>
      <c r="N127" s="127"/>
      <c r="O127" s="125"/>
      <c r="P127" s="125"/>
      <c r="Q127" s="125" t="s">
        <v>385</v>
      </c>
      <c r="R127" s="125"/>
      <c r="S127" s="125"/>
      <c r="T127" s="125"/>
      <c r="U127" s="125"/>
      <c r="V127" s="124"/>
      <c r="W127" s="31"/>
      <c r="X127" s="152"/>
      <c r="Y127" s="24" t="s">
        <v>223</v>
      </c>
      <c r="Z127" s="3" t="s">
        <v>225</v>
      </c>
      <c r="AA127" s="4" t="s">
        <v>555</v>
      </c>
      <c r="AB127" s="4" t="s">
        <v>476</v>
      </c>
      <c r="AC127" s="4" t="s">
        <v>477</v>
      </c>
      <c r="AD127" s="121" t="s">
        <v>388</v>
      </c>
      <c r="AE127" s="72" t="s">
        <v>386</v>
      </c>
      <c r="AF127" s="72"/>
      <c r="AG127" s="121" t="s">
        <v>388</v>
      </c>
      <c r="AH127" s="72" t="s">
        <v>388</v>
      </c>
      <c r="AI127" s="121"/>
      <c r="AJ127" s="131" t="s">
        <v>388</v>
      </c>
      <c r="AK127" s="121"/>
      <c r="AL127" s="131" t="s">
        <v>388</v>
      </c>
      <c r="AM127" s="38">
        <v>1</v>
      </c>
      <c r="AN127" s="134"/>
      <c r="AO127" s="119" t="s">
        <v>403</v>
      </c>
      <c r="AP127" s="119">
        <f>(AM127*AN127)</f>
        <v>0</v>
      </c>
    </row>
    <row r="128" spans="1:42" ht="45" x14ac:dyDescent="0.2">
      <c r="A128" s="8">
        <v>126</v>
      </c>
      <c r="B128" s="4" t="s">
        <v>52</v>
      </c>
      <c r="C128" s="196" t="s">
        <v>51</v>
      </c>
      <c r="D128" s="4" t="s">
        <v>222</v>
      </c>
      <c r="E128" s="30" t="s">
        <v>238</v>
      </c>
      <c r="F128" s="30"/>
      <c r="G128" s="30"/>
      <c r="H128" s="124"/>
      <c r="I128" s="127"/>
      <c r="J128" s="125"/>
      <c r="K128" s="127"/>
      <c r="L128" s="127"/>
      <c r="M128" s="127"/>
      <c r="N128" s="127"/>
      <c r="O128" s="125"/>
      <c r="P128" s="125"/>
      <c r="Q128" s="125" t="s">
        <v>385</v>
      </c>
      <c r="R128" s="125"/>
      <c r="S128" s="125"/>
      <c r="T128" s="125"/>
      <c r="U128" s="125"/>
      <c r="V128" s="124"/>
      <c r="W128" s="31"/>
      <c r="X128" s="152"/>
      <c r="Y128" s="24" t="s">
        <v>224</v>
      </c>
      <c r="Z128" s="3" t="s">
        <v>226</v>
      </c>
      <c r="AA128" s="4" t="s">
        <v>555</v>
      </c>
      <c r="AB128" s="4" t="s">
        <v>476</v>
      </c>
      <c r="AC128" s="4" t="s">
        <v>477</v>
      </c>
      <c r="AD128" s="121" t="s">
        <v>388</v>
      </c>
      <c r="AE128" s="72" t="s">
        <v>386</v>
      </c>
      <c r="AF128" s="72"/>
      <c r="AG128" s="121" t="s">
        <v>388</v>
      </c>
      <c r="AH128" s="72" t="s">
        <v>388</v>
      </c>
      <c r="AI128" s="121"/>
      <c r="AJ128" s="131" t="s">
        <v>388</v>
      </c>
      <c r="AK128" s="121"/>
      <c r="AL128" s="131" t="s">
        <v>388</v>
      </c>
      <c r="AM128" s="38">
        <v>1</v>
      </c>
      <c r="AN128" s="134"/>
      <c r="AO128" s="119" t="s">
        <v>403</v>
      </c>
      <c r="AP128" s="119">
        <f>(AM128*AN128)</f>
        <v>0</v>
      </c>
    </row>
    <row r="129" spans="1:42" ht="56.25" x14ac:dyDescent="0.2">
      <c r="A129" s="8">
        <v>127</v>
      </c>
      <c r="B129" s="4" t="s">
        <v>54</v>
      </c>
      <c r="C129" s="196" t="s">
        <v>616</v>
      </c>
      <c r="D129" s="4" t="s">
        <v>253</v>
      </c>
      <c r="E129" s="3" t="s">
        <v>234</v>
      </c>
      <c r="F129" s="3" t="s">
        <v>488</v>
      </c>
      <c r="G129" s="3" t="s">
        <v>457</v>
      </c>
      <c r="H129" s="4" t="s">
        <v>547</v>
      </c>
      <c r="I129" s="36" t="s">
        <v>466</v>
      </c>
      <c r="J129" s="38" t="s">
        <v>483</v>
      </c>
      <c r="K129" s="127"/>
      <c r="L129" s="127"/>
      <c r="M129" s="127"/>
      <c r="N129" s="127"/>
      <c r="O129" s="125"/>
      <c r="P129" s="125" t="s">
        <v>385</v>
      </c>
      <c r="Q129" s="125"/>
      <c r="R129" s="38" t="s">
        <v>385</v>
      </c>
      <c r="S129" s="125"/>
      <c r="T129" s="125" t="s">
        <v>385</v>
      </c>
      <c r="U129" s="125"/>
      <c r="V129" s="4" t="s">
        <v>13</v>
      </c>
      <c r="W129" s="8">
        <v>1</v>
      </c>
      <c r="X129" s="134"/>
      <c r="Y129" s="24" t="s">
        <v>231</v>
      </c>
      <c r="Z129" s="3" t="s">
        <v>229</v>
      </c>
      <c r="AA129" s="4" t="s">
        <v>555</v>
      </c>
      <c r="AB129" s="4" t="s">
        <v>476</v>
      </c>
      <c r="AC129" s="4" t="s">
        <v>477</v>
      </c>
      <c r="AD129" s="121" t="s">
        <v>388</v>
      </c>
      <c r="AE129" s="72" t="s">
        <v>386</v>
      </c>
      <c r="AF129" s="72"/>
      <c r="AG129" s="121" t="s">
        <v>388</v>
      </c>
      <c r="AH129" s="72"/>
      <c r="AI129" s="121" t="s">
        <v>388</v>
      </c>
      <c r="AJ129" s="131"/>
      <c r="AK129" s="121" t="s">
        <v>388</v>
      </c>
      <c r="AL129" s="131"/>
      <c r="AM129" s="38">
        <v>1</v>
      </c>
      <c r="AN129" s="134"/>
      <c r="AO129" s="119" t="s">
        <v>403</v>
      </c>
      <c r="AP129" s="119">
        <f t="shared" si="5"/>
        <v>0</v>
      </c>
    </row>
    <row r="130" spans="1:42" ht="56.25" x14ac:dyDescent="0.2">
      <c r="A130" s="8">
        <v>128</v>
      </c>
      <c r="B130" s="4" t="s">
        <v>54</v>
      </c>
      <c r="C130" s="196" t="s">
        <v>616</v>
      </c>
      <c r="D130" s="4" t="s">
        <v>253</v>
      </c>
      <c r="E130" s="25" t="s">
        <v>233</v>
      </c>
      <c r="F130" s="3" t="s">
        <v>488</v>
      </c>
      <c r="G130" s="3" t="s">
        <v>457</v>
      </c>
      <c r="H130" s="4" t="s">
        <v>547</v>
      </c>
      <c r="I130" s="36" t="s">
        <v>466</v>
      </c>
      <c r="J130" s="38" t="s">
        <v>483</v>
      </c>
      <c r="K130" s="127"/>
      <c r="L130" s="127"/>
      <c r="M130" s="127"/>
      <c r="N130" s="127"/>
      <c r="O130" s="125"/>
      <c r="P130" s="125" t="s">
        <v>385</v>
      </c>
      <c r="Q130" s="125"/>
      <c r="R130" s="38" t="s">
        <v>385</v>
      </c>
      <c r="S130" s="125"/>
      <c r="T130" s="125" t="s">
        <v>385</v>
      </c>
      <c r="U130" s="125"/>
      <c r="V130" s="4" t="s">
        <v>13</v>
      </c>
      <c r="W130" s="8">
        <v>1</v>
      </c>
      <c r="X130" s="134"/>
      <c r="Y130" s="24" t="s">
        <v>231</v>
      </c>
      <c r="Z130" s="3" t="s">
        <v>229</v>
      </c>
      <c r="AA130" s="4" t="s">
        <v>555</v>
      </c>
      <c r="AB130" s="4" t="s">
        <v>476</v>
      </c>
      <c r="AC130" s="4" t="s">
        <v>477</v>
      </c>
      <c r="AD130" s="121" t="s">
        <v>388</v>
      </c>
      <c r="AE130" s="72" t="s">
        <v>386</v>
      </c>
      <c r="AF130" s="72"/>
      <c r="AG130" s="121" t="s">
        <v>388</v>
      </c>
      <c r="AH130" s="72"/>
      <c r="AI130" s="121" t="s">
        <v>388</v>
      </c>
      <c r="AJ130" s="131"/>
      <c r="AK130" s="121" t="s">
        <v>388</v>
      </c>
      <c r="AL130" s="131"/>
      <c r="AM130" s="38">
        <v>1</v>
      </c>
      <c r="AN130" s="134"/>
      <c r="AO130" s="119" t="s">
        <v>403</v>
      </c>
      <c r="AP130" s="119">
        <f t="shared" si="5"/>
        <v>0</v>
      </c>
    </row>
    <row r="131" spans="1:42" ht="56.25" x14ac:dyDescent="0.2">
      <c r="A131" s="8">
        <v>129</v>
      </c>
      <c r="B131" s="4" t="s">
        <v>54</v>
      </c>
      <c r="C131" s="196" t="s">
        <v>616</v>
      </c>
      <c r="D131" s="4" t="s">
        <v>253</v>
      </c>
      <c r="E131" s="25" t="s">
        <v>323</v>
      </c>
      <c r="F131" s="3" t="s">
        <v>488</v>
      </c>
      <c r="G131" s="3" t="s">
        <v>457</v>
      </c>
      <c r="H131" s="4" t="s">
        <v>547</v>
      </c>
      <c r="I131" s="36" t="s">
        <v>466</v>
      </c>
      <c r="J131" s="38" t="s">
        <v>483</v>
      </c>
      <c r="K131" s="127"/>
      <c r="L131" s="127"/>
      <c r="M131" s="127"/>
      <c r="N131" s="127"/>
      <c r="O131" s="125"/>
      <c r="P131" s="125" t="s">
        <v>385</v>
      </c>
      <c r="Q131" s="125"/>
      <c r="R131" s="38" t="s">
        <v>385</v>
      </c>
      <c r="S131" s="125"/>
      <c r="T131" s="125" t="s">
        <v>385</v>
      </c>
      <c r="U131" s="125"/>
      <c r="V131" s="4" t="s">
        <v>13</v>
      </c>
      <c r="W131" s="8">
        <v>1</v>
      </c>
      <c r="X131" s="134"/>
      <c r="Y131" s="24" t="s">
        <v>231</v>
      </c>
      <c r="Z131" s="3" t="s">
        <v>229</v>
      </c>
      <c r="AA131" s="4" t="s">
        <v>555</v>
      </c>
      <c r="AB131" s="4" t="s">
        <v>476</v>
      </c>
      <c r="AC131" s="4" t="s">
        <v>477</v>
      </c>
      <c r="AD131" s="121" t="s">
        <v>388</v>
      </c>
      <c r="AE131" s="72" t="s">
        <v>386</v>
      </c>
      <c r="AF131" s="72"/>
      <c r="AG131" s="121" t="s">
        <v>388</v>
      </c>
      <c r="AH131" s="72"/>
      <c r="AI131" s="121" t="s">
        <v>388</v>
      </c>
      <c r="AJ131" s="131"/>
      <c r="AK131" s="121" t="s">
        <v>388</v>
      </c>
      <c r="AL131" s="131"/>
      <c r="AM131" s="38">
        <v>1</v>
      </c>
      <c r="AN131" s="134"/>
      <c r="AO131" s="119" t="s">
        <v>403</v>
      </c>
      <c r="AP131" s="119">
        <f t="shared" si="5"/>
        <v>0</v>
      </c>
    </row>
    <row r="132" spans="1:42" ht="56.25" x14ac:dyDescent="0.2">
      <c r="A132" s="8">
        <v>130</v>
      </c>
      <c r="B132" s="4" t="s">
        <v>54</v>
      </c>
      <c r="C132" s="196" t="s">
        <v>616</v>
      </c>
      <c r="D132" s="4" t="s">
        <v>253</v>
      </c>
      <c r="E132" s="25" t="s">
        <v>227</v>
      </c>
      <c r="F132" s="3" t="s">
        <v>488</v>
      </c>
      <c r="G132" s="3" t="s">
        <v>457</v>
      </c>
      <c r="H132" s="4" t="s">
        <v>547</v>
      </c>
      <c r="I132" s="36" t="s">
        <v>466</v>
      </c>
      <c r="J132" s="38" t="s">
        <v>483</v>
      </c>
      <c r="K132" s="36"/>
      <c r="L132" s="36"/>
      <c r="M132" s="36"/>
      <c r="N132" s="36"/>
      <c r="O132" s="38"/>
      <c r="P132" s="38" t="s">
        <v>385</v>
      </c>
      <c r="Q132" s="38"/>
      <c r="R132" s="38" t="s">
        <v>385</v>
      </c>
      <c r="S132" s="125"/>
      <c r="T132" s="38" t="s">
        <v>385</v>
      </c>
      <c r="U132" s="125"/>
      <c r="V132" s="4" t="s">
        <v>13</v>
      </c>
      <c r="W132" s="8">
        <v>1</v>
      </c>
      <c r="X132" s="134"/>
      <c r="Y132" s="24" t="s">
        <v>232</v>
      </c>
      <c r="Z132" s="3" t="s">
        <v>230</v>
      </c>
      <c r="AA132" s="4" t="s">
        <v>555</v>
      </c>
      <c r="AB132" s="4" t="s">
        <v>476</v>
      </c>
      <c r="AC132" s="4" t="s">
        <v>477</v>
      </c>
      <c r="AD132" s="121" t="s">
        <v>388</v>
      </c>
      <c r="AE132" s="72"/>
      <c r="AF132" s="72"/>
      <c r="AG132" s="121" t="s">
        <v>388</v>
      </c>
      <c r="AH132" s="72"/>
      <c r="AI132" s="121" t="s">
        <v>388</v>
      </c>
      <c r="AJ132" s="131"/>
      <c r="AK132" s="121" t="s">
        <v>388</v>
      </c>
      <c r="AL132" s="131"/>
      <c r="AM132" s="38">
        <v>1</v>
      </c>
      <c r="AN132" s="134"/>
      <c r="AO132" s="119" t="s">
        <v>403</v>
      </c>
      <c r="AP132" s="119">
        <f t="shared" ref="AP132:AP150" si="8">(W132*X132)+(AM132*AN132)</f>
        <v>0</v>
      </c>
    </row>
    <row r="133" spans="1:42" ht="56.25" x14ac:dyDescent="0.2">
      <c r="A133" s="8">
        <v>131</v>
      </c>
      <c r="B133" s="4" t="s">
        <v>54</v>
      </c>
      <c r="C133" s="196" t="s">
        <v>616</v>
      </c>
      <c r="D133" s="4" t="s">
        <v>253</v>
      </c>
      <c r="E133" s="25" t="s">
        <v>228</v>
      </c>
      <c r="F133" s="3" t="s">
        <v>488</v>
      </c>
      <c r="G133" s="3" t="s">
        <v>457</v>
      </c>
      <c r="H133" s="4" t="s">
        <v>547</v>
      </c>
      <c r="I133" s="36" t="s">
        <v>466</v>
      </c>
      <c r="J133" s="38" t="s">
        <v>483</v>
      </c>
      <c r="K133" s="36"/>
      <c r="L133" s="36"/>
      <c r="M133" s="36"/>
      <c r="N133" s="36"/>
      <c r="O133" s="38"/>
      <c r="P133" s="38" t="s">
        <v>385</v>
      </c>
      <c r="Q133" s="36"/>
      <c r="R133" s="38" t="s">
        <v>385</v>
      </c>
      <c r="S133" s="125"/>
      <c r="T133" s="38" t="s">
        <v>385</v>
      </c>
      <c r="U133" s="125"/>
      <c r="V133" s="4" t="s">
        <v>13</v>
      </c>
      <c r="W133" s="8">
        <v>1</v>
      </c>
      <c r="X133" s="134"/>
      <c r="Y133" s="24" t="s">
        <v>232</v>
      </c>
      <c r="Z133" s="3" t="s">
        <v>230</v>
      </c>
      <c r="AA133" s="4" t="s">
        <v>555</v>
      </c>
      <c r="AB133" s="4" t="s">
        <v>476</v>
      </c>
      <c r="AC133" s="4" t="s">
        <v>477</v>
      </c>
      <c r="AD133" s="121" t="s">
        <v>388</v>
      </c>
      <c r="AE133" s="72"/>
      <c r="AF133" s="72"/>
      <c r="AG133" s="121" t="s">
        <v>388</v>
      </c>
      <c r="AH133" s="72"/>
      <c r="AI133" s="121" t="s">
        <v>388</v>
      </c>
      <c r="AJ133" s="131"/>
      <c r="AK133" s="121" t="s">
        <v>388</v>
      </c>
      <c r="AL133" s="131"/>
      <c r="AM133" s="38">
        <v>1</v>
      </c>
      <c r="AN133" s="134"/>
      <c r="AO133" s="119" t="s">
        <v>403</v>
      </c>
      <c r="AP133" s="119">
        <f t="shared" si="8"/>
        <v>0</v>
      </c>
    </row>
    <row r="134" spans="1:42" ht="45" x14ac:dyDescent="0.2">
      <c r="A134" s="8">
        <v>132</v>
      </c>
      <c r="B134" s="4" t="s">
        <v>54</v>
      </c>
      <c r="C134" s="196" t="s">
        <v>616</v>
      </c>
      <c r="D134" s="4" t="s">
        <v>47</v>
      </c>
      <c r="E134" s="26" t="s">
        <v>254</v>
      </c>
      <c r="F134" s="3" t="s">
        <v>488</v>
      </c>
      <c r="G134" s="24" t="s">
        <v>400</v>
      </c>
      <c r="H134" s="4" t="s">
        <v>547</v>
      </c>
      <c r="I134" s="36" t="s">
        <v>466</v>
      </c>
      <c r="J134" s="38" t="s">
        <v>478</v>
      </c>
      <c r="K134" s="36"/>
      <c r="L134" s="36"/>
      <c r="M134" s="36"/>
      <c r="N134" s="36"/>
      <c r="O134" s="38" t="s">
        <v>385</v>
      </c>
      <c r="P134" s="38" t="s">
        <v>385</v>
      </c>
      <c r="Q134" s="38"/>
      <c r="R134" s="38" t="s">
        <v>385</v>
      </c>
      <c r="S134" s="125"/>
      <c r="T134" s="38" t="s">
        <v>385</v>
      </c>
      <c r="U134" s="125"/>
      <c r="V134" s="4" t="s">
        <v>13</v>
      </c>
      <c r="W134" s="8">
        <v>1</v>
      </c>
      <c r="X134" s="134"/>
      <c r="Y134" s="24" t="s">
        <v>239</v>
      </c>
      <c r="Z134" s="3" t="s">
        <v>246</v>
      </c>
      <c r="AA134" s="4" t="s">
        <v>555</v>
      </c>
      <c r="AB134" s="4" t="s">
        <v>476</v>
      </c>
      <c r="AC134" s="4" t="s">
        <v>477</v>
      </c>
      <c r="AD134" s="121" t="s">
        <v>388</v>
      </c>
      <c r="AE134" s="72" t="s">
        <v>386</v>
      </c>
      <c r="AF134" s="72"/>
      <c r="AG134" s="121" t="s">
        <v>388</v>
      </c>
      <c r="AH134" s="72"/>
      <c r="AI134" s="121" t="s">
        <v>388</v>
      </c>
      <c r="AJ134" s="131"/>
      <c r="AK134" s="121" t="s">
        <v>388</v>
      </c>
      <c r="AL134" s="131"/>
      <c r="AM134" s="38">
        <v>1</v>
      </c>
      <c r="AN134" s="134"/>
      <c r="AO134" s="119" t="s">
        <v>403</v>
      </c>
      <c r="AP134" s="119">
        <f t="shared" si="8"/>
        <v>0</v>
      </c>
    </row>
    <row r="135" spans="1:42" ht="45" x14ac:dyDescent="0.2">
      <c r="A135" s="8">
        <v>133</v>
      </c>
      <c r="B135" s="4" t="s">
        <v>54</v>
      </c>
      <c r="C135" s="196" t="s">
        <v>616</v>
      </c>
      <c r="D135" s="4" t="s">
        <v>48</v>
      </c>
      <c r="E135" s="26" t="s">
        <v>255</v>
      </c>
      <c r="F135" s="3" t="s">
        <v>488</v>
      </c>
      <c r="G135" s="24" t="s">
        <v>400</v>
      </c>
      <c r="H135" s="4" t="s">
        <v>547</v>
      </c>
      <c r="I135" s="36" t="s">
        <v>466</v>
      </c>
      <c r="J135" s="38" t="s">
        <v>478</v>
      </c>
      <c r="K135" s="36"/>
      <c r="L135" s="36"/>
      <c r="M135" s="36"/>
      <c r="N135" s="36"/>
      <c r="O135" s="38" t="s">
        <v>385</v>
      </c>
      <c r="P135" s="38" t="s">
        <v>385</v>
      </c>
      <c r="Q135" s="38"/>
      <c r="R135" s="38" t="s">
        <v>385</v>
      </c>
      <c r="S135" s="125"/>
      <c r="T135" s="38" t="s">
        <v>385</v>
      </c>
      <c r="U135" s="125"/>
      <c r="V135" s="4" t="s">
        <v>13</v>
      </c>
      <c r="W135" s="8">
        <v>1</v>
      </c>
      <c r="X135" s="134"/>
      <c r="Y135" s="24" t="s">
        <v>239</v>
      </c>
      <c r="Z135" s="3" t="s">
        <v>246</v>
      </c>
      <c r="AA135" s="4" t="s">
        <v>555</v>
      </c>
      <c r="AB135" s="4" t="s">
        <v>476</v>
      </c>
      <c r="AC135" s="4" t="s">
        <v>477</v>
      </c>
      <c r="AD135" s="121" t="s">
        <v>388</v>
      </c>
      <c r="AE135" s="72" t="s">
        <v>386</v>
      </c>
      <c r="AF135" s="72"/>
      <c r="AG135" s="121" t="s">
        <v>388</v>
      </c>
      <c r="AH135" s="72"/>
      <c r="AI135" s="121" t="s">
        <v>388</v>
      </c>
      <c r="AJ135" s="131"/>
      <c r="AK135" s="121" t="s">
        <v>388</v>
      </c>
      <c r="AL135" s="131"/>
      <c r="AM135" s="38">
        <v>1</v>
      </c>
      <c r="AN135" s="134"/>
      <c r="AO135" s="119" t="s">
        <v>403</v>
      </c>
      <c r="AP135" s="119">
        <f t="shared" si="8"/>
        <v>0</v>
      </c>
    </row>
    <row r="136" spans="1:42" ht="45" x14ac:dyDescent="0.2">
      <c r="A136" s="8">
        <v>134</v>
      </c>
      <c r="B136" s="4" t="s">
        <v>54</v>
      </c>
      <c r="C136" s="196" t="s">
        <v>616</v>
      </c>
      <c r="D136" s="4" t="s">
        <v>47</v>
      </c>
      <c r="E136" s="26" t="s">
        <v>256</v>
      </c>
      <c r="F136" s="3" t="s">
        <v>488</v>
      </c>
      <c r="G136" s="24" t="s">
        <v>400</v>
      </c>
      <c r="H136" s="4" t="s">
        <v>547</v>
      </c>
      <c r="I136" s="36" t="s">
        <v>466</v>
      </c>
      <c r="J136" s="38" t="s">
        <v>478</v>
      </c>
      <c r="K136" s="36"/>
      <c r="L136" s="36"/>
      <c r="M136" s="36"/>
      <c r="N136" s="36"/>
      <c r="O136" s="38" t="s">
        <v>385</v>
      </c>
      <c r="P136" s="38" t="s">
        <v>385</v>
      </c>
      <c r="Q136" s="38"/>
      <c r="R136" s="38" t="s">
        <v>385</v>
      </c>
      <c r="S136" s="125"/>
      <c r="T136" s="38" t="s">
        <v>385</v>
      </c>
      <c r="U136" s="125"/>
      <c r="V136" s="4" t="s">
        <v>13</v>
      </c>
      <c r="W136" s="8">
        <v>1</v>
      </c>
      <c r="X136" s="134"/>
      <c r="Y136" s="24" t="s">
        <v>240</v>
      </c>
      <c r="Z136" s="3" t="s">
        <v>247</v>
      </c>
      <c r="AA136" s="4" t="s">
        <v>555</v>
      </c>
      <c r="AB136" s="4" t="s">
        <v>476</v>
      </c>
      <c r="AC136" s="4" t="s">
        <v>477</v>
      </c>
      <c r="AD136" s="121" t="s">
        <v>388</v>
      </c>
      <c r="AE136" s="72" t="s">
        <v>386</v>
      </c>
      <c r="AF136" s="72"/>
      <c r="AG136" s="121" t="s">
        <v>388</v>
      </c>
      <c r="AH136" s="72"/>
      <c r="AI136" s="121" t="s">
        <v>388</v>
      </c>
      <c r="AJ136" s="131"/>
      <c r="AK136" s="121" t="s">
        <v>388</v>
      </c>
      <c r="AL136" s="131"/>
      <c r="AM136" s="38">
        <v>1</v>
      </c>
      <c r="AN136" s="134"/>
      <c r="AO136" s="119" t="s">
        <v>403</v>
      </c>
      <c r="AP136" s="119">
        <f t="shared" si="8"/>
        <v>0</v>
      </c>
    </row>
    <row r="137" spans="1:42" ht="45" x14ac:dyDescent="0.2">
      <c r="A137" s="8">
        <v>135</v>
      </c>
      <c r="B137" s="4" t="s">
        <v>54</v>
      </c>
      <c r="C137" s="196" t="s">
        <v>616</v>
      </c>
      <c r="D137" s="4" t="s">
        <v>47</v>
      </c>
      <c r="E137" s="26" t="s">
        <v>257</v>
      </c>
      <c r="F137" s="3" t="s">
        <v>488</v>
      </c>
      <c r="G137" s="24" t="s">
        <v>400</v>
      </c>
      <c r="H137" s="4" t="s">
        <v>547</v>
      </c>
      <c r="I137" s="36" t="s">
        <v>466</v>
      </c>
      <c r="J137" s="38" t="s">
        <v>478</v>
      </c>
      <c r="K137" s="36"/>
      <c r="L137" s="36"/>
      <c r="M137" s="36"/>
      <c r="N137" s="36"/>
      <c r="O137" s="38" t="s">
        <v>385</v>
      </c>
      <c r="P137" s="38" t="s">
        <v>385</v>
      </c>
      <c r="Q137" s="38"/>
      <c r="R137" s="38" t="s">
        <v>385</v>
      </c>
      <c r="S137" s="125"/>
      <c r="T137" s="38" t="s">
        <v>385</v>
      </c>
      <c r="U137" s="125"/>
      <c r="V137" s="4" t="s">
        <v>13</v>
      </c>
      <c r="W137" s="8">
        <v>1</v>
      </c>
      <c r="X137" s="134"/>
      <c r="Y137" s="24" t="s">
        <v>241</v>
      </c>
      <c r="Z137" s="3" t="s">
        <v>247</v>
      </c>
      <c r="AA137" s="4" t="s">
        <v>555</v>
      </c>
      <c r="AB137" s="4" t="s">
        <v>476</v>
      </c>
      <c r="AC137" s="4" t="s">
        <v>477</v>
      </c>
      <c r="AD137" s="121" t="s">
        <v>388</v>
      </c>
      <c r="AE137" s="72" t="s">
        <v>386</v>
      </c>
      <c r="AF137" s="72"/>
      <c r="AG137" s="121" t="s">
        <v>388</v>
      </c>
      <c r="AH137" s="72"/>
      <c r="AI137" s="121" t="s">
        <v>388</v>
      </c>
      <c r="AJ137" s="131"/>
      <c r="AK137" s="121" t="s">
        <v>388</v>
      </c>
      <c r="AL137" s="131"/>
      <c r="AM137" s="38">
        <v>1</v>
      </c>
      <c r="AN137" s="134"/>
      <c r="AO137" s="119" t="s">
        <v>403</v>
      </c>
      <c r="AP137" s="119">
        <f t="shared" si="8"/>
        <v>0</v>
      </c>
    </row>
    <row r="138" spans="1:42" ht="45" x14ac:dyDescent="0.2">
      <c r="A138" s="8">
        <v>136</v>
      </c>
      <c r="B138" s="4" t="s">
        <v>54</v>
      </c>
      <c r="C138" s="196" t="s">
        <v>616</v>
      </c>
      <c r="D138" s="4" t="s">
        <v>47</v>
      </c>
      <c r="E138" s="26" t="s">
        <v>258</v>
      </c>
      <c r="F138" s="3" t="s">
        <v>488</v>
      </c>
      <c r="G138" s="24" t="s">
        <v>400</v>
      </c>
      <c r="H138" s="4" t="s">
        <v>547</v>
      </c>
      <c r="I138" s="36" t="s">
        <v>466</v>
      </c>
      <c r="J138" s="38" t="s">
        <v>478</v>
      </c>
      <c r="K138" s="36"/>
      <c r="L138" s="36"/>
      <c r="M138" s="36"/>
      <c r="N138" s="36"/>
      <c r="O138" s="38" t="s">
        <v>385</v>
      </c>
      <c r="P138" s="38" t="s">
        <v>385</v>
      </c>
      <c r="Q138" s="38"/>
      <c r="R138" s="38" t="s">
        <v>385</v>
      </c>
      <c r="S138" s="125"/>
      <c r="T138" s="38" t="s">
        <v>385</v>
      </c>
      <c r="U138" s="125"/>
      <c r="V138" s="4" t="s">
        <v>13</v>
      </c>
      <c r="W138" s="8">
        <v>1</v>
      </c>
      <c r="X138" s="134"/>
      <c r="Y138" s="24" t="s">
        <v>242</v>
      </c>
      <c r="Z138" s="3" t="s">
        <v>248</v>
      </c>
      <c r="AA138" s="4" t="s">
        <v>555</v>
      </c>
      <c r="AB138" s="4" t="s">
        <v>476</v>
      </c>
      <c r="AC138" s="4" t="s">
        <v>477</v>
      </c>
      <c r="AD138" s="121" t="s">
        <v>388</v>
      </c>
      <c r="AE138" s="72" t="s">
        <v>386</v>
      </c>
      <c r="AF138" s="72"/>
      <c r="AG138" s="121" t="s">
        <v>388</v>
      </c>
      <c r="AH138" s="72"/>
      <c r="AI138" s="121" t="s">
        <v>388</v>
      </c>
      <c r="AJ138" s="131"/>
      <c r="AK138" s="121" t="s">
        <v>388</v>
      </c>
      <c r="AL138" s="131"/>
      <c r="AM138" s="38">
        <v>1</v>
      </c>
      <c r="AN138" s="134"/>
      <c r="AO138" s="119" t="s">
        <v>403</v>
      </c>
      <c r="AP138" s="119">
        <f t="shared" si="8"/>
        <v>0</v>
      </c>
    </row>
    <row r="139" spans="1:42" ht="45" x14ac:dyDescent="0.2">
      <c r="A139" s="8">
        <v>137</v>
      </c>
      <c r="B139" s="4" t="s">
        <v>54</v>
      </c>
      <c r="C139" s="196" t="s">
        <v>616</v>
      </c>
      <c r="D139" s="4" t="s">
        <v>47</v>
      </c>
      <c r="E139" s="26" t="s">
        <v>259</v>
      </c>
      <c r="F139" s="3" t="s">
        <v>488</v>
      </c>
      <c r="G139" s="24" t="s">
        <v>400</v>
      </c>
      <c r="H139" s="4" t="s">
        <v>547</v>
      </c>
      <c r="I139" s="36" t="s">
        <v>466</v>
      </c>
      <c r="J139" s="38" t="s">
        <v>478</v>
      </c>
      <c r="K139" s="36"/>
      <c r="L139" s="36"/>
      <c r="M139" s="36"/>
      <c r="N139" s="36"/>
      <c r="O139" s="38" t="s">
        <v>385</v>
      </c>
      <c r="P139" s="38" t="s">
        <v>385</v>
      </c>
      <c r="Q139" s="38"/>
      <c r="R139" s="38" t="s">
        <v>385</v>
      </c>
      <c r="S139" s="125"/>
      <c r="T139" s="38" t="s">
        <v>385</v>
      </c>
      <c r="U139" s="125"/>
      <c r="V139" s="4" t="s">
        <v>13</v>
      </c>
      <c r="W139" s="8">
        <v>1</v>
      </c>
      <c r="X139" s="134"/>
      <c r="Y139" s="24" t="s">
        <v>243</v>
      </c>
      <c r="Z139" s="3" t="s">
        <v>250</v>
      </c>
      <c r="AA139" s="4" t="s">
        <v>555</v>
      </c>
      <c r="AB139" s="4" t="s">
        <v>476</v>
      </c>
      <c r="AC139" s="4" t="s">
        <v>477</v>
      </c>
      <c r="AD139" s="121" t="s">
        <v>388</v>
      </c>
      <c r="AE139" s="72" t="s">
        <v>386</v>
      </c>
      <c r="AF139" s="72"/>
      <c r="AG139" s="121" t="s">
        <v>388</v>
      </c>
      <c r="AH139" s="72"/>
      <c r="AI139" s="121" t="s">
        <v>388</v>
      </c>
      <c r="AJ139" s="131"/>
      <c r="AK139" s="121" t="s">
        <v>388</v>
      </c>
      <c r="AL139" s="131"/>
      <c r="AM139" s="38">
        <v>1</v>
      </c>
      <c r="AN139" s="134"/>
      <c r="AO139" s="119" t="s">
        <v>403</v>
      </c>
      <c r="AP139" s="119">
        <f t="shared" si="8"/>
        <v>0</v>
      </c>
    </row>
    <row r="140" spans="1:42" ht="45" x14ac:dyDescent="0.2">
      <c r="A140" s="8">
        <v>138</v>
      </c>
      <c r="B140" s="4" t="s">
        <v>54</v>
      </c>
      <c r="C140" s="196" t="s">
        <v>616</v>
      </c>
      <c r="D140" s="4" t="s">
        <v>47</v>
      </c>
      <c r="E140" s="26" t="s">
        <v>260</v>
      </c>
      <c r="F140" s="3" t="s">
        <v>488</v>
      </c>
      <c r="G140" s="24" t="s">
        <v>400</v>
      </c>
      <c r="H140" s="4" t="s">
        <v>547</v>
      </c>
      <c r="I140" s="36" t="s">
        <v>466</v>
      </c>
      <c r="J140" s="38" t="s">
        <v>478</v>
      </c>
      <c r="K140" s="36"/>
      <c r="L140" s="36"/>
      <c r="M140" s="36"/>
      <c r="N140" s="36"/>
      <c r="O140" s="38" t="s">
        <v>385</v>
      </c>
      <c r="P140" s="38" t="s">
        <v>385</v>
      </c>
      <c r="Q140" s="38"/>
      <c r="R140" s="38" t="s">
        <v>385</v>
      </c>
      <c r="S140" s="125"/>
      <c r="T140" s="38" t="s">
        <v>385</v>
      </c>
      <c r="U140" s="125"/>
      <c r="V140" s="4" t="s">
        <v>13</v>
      </c>
      <c r="W140" s="8">
        <v>1</v>
      </c>
      <c r="X140" s="134"/>
      <c r="Y140" s="24" t="s">
        <v>243</v>
      </c>
      <c r="Z140" s="3" t="s">
        <v>247</v>
      </c>
      <c r="AA140" s="4" t="s">
        <v>555</v>
      </c>
      <c r="AB140" s="4" t="s">
        <v>476</v>
      </c>
      <c r="AC140" s="4" t="s">
        <v>477</v>
      </c>
      <c r="AD140" s="121" t="s">
        <v>388</v>
      </c>
      <c r="AE140" s="72" t="s">
        <v>386</v>
      </c>
      <c r="AF140" s="72"/>
      <c r="AG140" s="121" t="s">
        <v>388</v>
      </c>
      <c r="AH140" s="72"/>
      <c r="AI140" s="121" t="s">
        <v>388</v>
      </c>
      <c r="AJ140" s="131"/>
      <c r="AK140" s="121" t="s">
        <v>388</v>
      </c>
      <c r="AL140" s="131"/>
      <c r="AM140" s="38">
        <v>1</v>
      </c>
      <c r="AN140" s="134"/>
      <c r="AO140" s="119" t="s">
        <v>403</v>
      </c>
      <c r="AP140" s="119">
        <f t="shared" si="8"/>
        <v>0</v>
      </c>
    </row>
    <row r="141" spans="1:42" ht="45" x14ac:dyDescent="0.2">
      <c r="A141" s="8">
        <v>139</v>
      </c>
      <c r="B141" s="4" t="s">
        <v>54</v>
      </c>
      <c r="C141" s="196" t="s">
        <v>616</v>
      </c>
      <c r="D141" s="4" t="s">
        <v>47</v>
      </c>
      <c r="E141" s="26" t="s">
        <v>538</v>
      </c>
      <c r="F141" s="3"/>
      <c r="G141" s="24" t="s">
        <v>400</v>
      </c>
      <c r="H141" s="4" t="s">
        <v>547</v>
      </c>
      <c r="I141" s="36"/>
      <c r="J141" s="38"/>
      <c r="K141" s="36"/>
      <c r="L141" s="36"/>
      <c r="M141" s="36"/>
      <c r="N141" s="36"/>
      <c r="O141" s="38"/>
      <c r="P141" s="38"/>
      <c r="Q141" s="38"/>
      <c r="R141" s="38" t="s">
        <v>385</v>
      </c>
      <c r="S141" s="125"/>
      <c r="T141" s="38" t="s">
        <v>385</v>
      </c>
      <c r="U141" s="125"/>
      <c r="V141" s="4" t="s">
        <v>13</v>
      </c>
      <c r="W141" s="8">
        <v>1</v>
      </c>
      <c r="X141" s="134"/>
      <c r="Y141" s="24" t="s">
        <v>243</v>
      </c>
      <c r="Z141" s="3" t="s">
        <v>247</v>
      </c>
      <c r="AA141" s="4" t="s">
        <v>555</v>
      </c>
      <c r="AB141" s="4" t="s">
        <v>476</v>
      </c>
      <c r="AC141" s="4" t="s">
        <v>477</v>
      </c>
      <c r="AD141" s="121"/>
      <c r="AE141" s="72"/>
      <c r="AF141" s="72"/>
      <c r="AG141" s="121"/>
      <c r="AH141" s="72"/>
      <c r="AI141" s="121" t="s">
        <v>388</v>
      </c>
      <c r="AJ141" s="131"/>
      <c r="AK141" s="121" t="s">
        <v>388</v>
      </c>
      <c r="AL141" s="131"/>
      <c r="AM141" s="38">
        <v>1</v>
      </c>
      <c r="AN141" s="134"/>
      <c r="AO141" s="119"/>
      <c r="AP141" s="119">
        <f t="shared" si="8"/>
        <v>0</v>
      </c>
    </row>
    <row r="142" spans="1:42" ht="45" x14ac:dyDescent="0.2">
      <c r="A142" s="8">
        <v>140</v>
      </c>
      <c r="B142" s="4" t="s">
        <v>54</v>
      </c>
      <c r="C142" s="196" t="s">
        <v>616</v>
      </c>
      <c r="D142" s="4" t="s">
        <v>47</v>
      </c>
      <c r="E142" s="26" t="s">
        <v>261</v>
      </c>
      <c r="F142" s="3" t="s">
        <v>488</v>
      </c>
      <c r="G142" s="24" t="s">
        <v>400</v>
      </c>
      <c r="H142" s="4" t="s">
        <v>547</v>
      </c>
      <c r="I142" s="36" t="s">
        <v>466</v>
      </c>
      <c r="J142" s="38" t="s">
        <v>478</v>
      </c>
      <c r="K142" s="36"/>
      <c r="L142" s="36"/>
      <c r="M142" s="36"/>
      <c r="N142" s="36"/>
      <c r="O142" s="38" t="s">
        <v>385</v>
      </c>
      <c r="P142" s="38" t="s">
        <v>385</v>
      </c>
      <c r="Q142" s="38"/>
      <c r="R142" s="38" t="s">
        <v>385</v>
      </c>
      <c r="S142" s="125"/>
      <c r="T142" s="38" t="s">
        <v>385</v>
      </c>
      <c r="U142" s="125"/>
      <c r="V142" s="4" t="s">
        <v>13</v>
      </c>
      <c r="W142" s="8">
        <v>1</v>
      </c>
      <c r="X142" s="134"/>
      <c r="Y142" s="24" t="s">
        <v>244</v>
      </c>
      <c r="Z142" s="3" t="s">
        <v>249</v>
      </c>
      <c r="AA142" s="4" t="s">
        <v>555</v>
      </c>
      <c r="AB142" s="4" t="s">
        <v>476</v>
      </c>
      <c r="AC142" s="4" t="s">
        <v>477</v>
      </c>
      <c r="AD142" s="121" t="s">
        <v>388</v>
      </c>
      <c r="AE142" s="72" t="s">
        <v>386</v>
      </c>
      <c r="AF142" s="72"/>
      <c r="AG142" s="121" t="s">
        <v>388</v>
      </c>
      <c r="AH142" s="72"/>
      <c r="AI142" s="121" t="s">
        <v>388</v>
      </c>
      <c r="AJ142" s="131"/>
      <c r="AK142" s="121" t="s">
        <v>388</v>
      </c>
      <c r="AL142" s="131"/>
      <c r="AM142" s="38">
        <v>1</v>
      </c>
      <c r="AN142" s="134"/>
      <c r="AO142" s="119" t="s">
        <v>403</v>
      </c>
      <c r="AP142" s="119">
        <f t="shared" si="8"/>
        <v>0</v>
      </c>
    </row>
    <row r="143" spans="1:42" ht="45" x14ac:dyDescent="0.2">
      <c r="A143" s="8">
        <v>141</v>
      </c>
      <c r="B143" s="4" t="s">
        <v>54</v>
      </c>
      <c r="C143" s="196" t="s">
        <v>616</v>
      </c>
      <c r="D143" s="4" t="s">
        <v>48</v>
      </c>
      <c r="E143" s="26" t="s">
        <v>262</v>
      </c>
      <c r="F143" s="3" t="s">
        <v>488</v>
      </c>
      <c r="G143" s="24" t="s">
        <v>400</v>
      </c>
      <c r="H143" s="4" t="s">
        <v>547</v>
      </c>
      <c r="I143" s="36" t="s">
        <v>466</v>
      </c>
      <c r="J143" s="38" t="s">
        <v>478</v>
      </c>
      <c r="K143" s="36"/>
      <c r="L143" s="36"/>
      <c r="M143" s="36"/>
      <c r="N143" s="36"/>
      <c r="O143" s="38" t="s">
        <v>385</v>
      </c>
      <c r="P143" s="38" t="s">
        <v>385</v>
      </c>
      <c r="Q143" s="38"/>
      <c r="R143" s="38" t="s">
        <v>385</v>
      </c>
      <c r="S143" s="125"/>
      <c r="T143" s="38" t="s">
        <v>385</v>
      </c>
      <c r="U143" s="125"/>
      <c r="V143" s="4" t="s">
        <v>13</v>
      </c>
      <c r="W143" s="8">
        <v>1</v>
      </c>
      <c r="X143" s="134"/>
      <c r="Y143" s="24" t="s">
        <v>240</v>
      </c>
      <c r="Z143" s="3" t="s">
        <v>247</v>
      </c>
      <c r="AA143" s="4" t="s">
        <v>555</v>
      </c>
      <c r="AB143" s="4" t="s">
        <v>476</v>
      </c>
      <c r="AC143" s="4" t="s">
        <v>477</v>
      </c>
      <c r="AD143" s="121" t="s">
        <v>388</v>
      </c>
      <c r="AE143" s="72" t="s">
        <v>386</v>
      </c>
      <c r="AF143" s="72"/>
      <c r="AG143" s="121" t="s">
        <v>388</v>
      </c>
      <c r="AH143" s="72"/>
      <c r="AI143" s="121" t="s">
        <v>388</v>
      </c>
      <c r="AJ143" s="131"/>
      <c r="AK143" s="121" t="s">
        <v>388</v>
      </c>
      <c r="AL143" s="131"/>
      <c r="AM143" s="38">
        <v>1</v>
      </c>
      <c r="AN143" s="134"/>
      <c r="AO143" s="119" t="s">
        <v>403</v>
      </c>
      <c r="AP143" s="119">
        <f t="shared" si="8"/>
        <v>0</v>
      </c>
    </row>
    <row r="144" spans="1:42" ht="45" x14ac:dyDescent="0.2">
      <c r="A144" s="8">
        <v>142</v>
      </c>
      <c r="B144" s="4" t="s">
        <v>54</v>
      </c>
      <c r="C144" s="196" t="s">
        <v>616</v>
      </c>
      <c r="D144" s="4" t="s">
        <v>48</v>
      </c>
      <c r="E144" s="26" t="s">
        <v>263</v>
      </c>
      <c r="F144" s="3" t="s">
        <v>488</v>
      </c>
      <c r="G144" s="24" t="s">
        <v>400</v>
      </c>
      <c r="H144" s="4" t="s">
        <v>547</v>
      </c>
      <c r="I144" s="36" t="s">
        <v>466</v>
      </c>
      <c r="J144" s="38" t="s">
        <v>478</v>
      </c>
      <c r="K144" s="36"/>
      <c r="L144" s="36"/>
      <c r="M144" s="36"/>
      <c r="N144" s="36"/>
      <c r="O144" s="38" t="s">
        <v>385</v>
      </c>
      <c r="P144" s="38" t="s">
        <v>385</v>
      </c>
      <c r="Q144" s="38"/>
      <c r="R144" s="38" t="s">
        <v>385</v>
      </c>
      <c r="S144" s="125"/>
      <c r="T144" s="38" t="s">
        <v>385</v>
      </c>
      <c r="U144" s="125"/>
      <c r="V144" s="4" t="s">
        <v>13</v>
      </c>
      <c r="W144" s="8">
        <v>1</v>
      </c>
      <c r="X144" s="134"/>
      <c r="Y144" s="24" t="s">
        <v>240</v>
      </c>
      <c r="Z144" s="3" t="s">
        <v>248</v>
      </c>
      <c r="AA144" s="4" t="s">
        <v>555</v>
      </c>
      <c r="AB144" s="4" t="s">
        <v>476</v>
      </c>
      <c r="AC144" s="4" t="s">
        <v>477</v>
      </c>
      <c r="AD144" s="121" t="s">
        <v>388</v>
      </c>
      <c r="AE144" s="72" t="s">
        <v>386</v>
      </c>
      <c r="AF144" s="72"/>
      <c r="AG144" s="121" t="s">
        <v>388</v>
      </c>
      <c r="AH144" s="72"/>
      <c r="AI144" s="121" t="s">
        <v>388</v>
      </c>
      <c r="AJ144" s="131"/>
      <c r="AK144" s="121" t="s">
        <v>388</v>
      </c>
      <c r="AL144" s="131"/>
      <c r="AM144" s="38">
        <v>1</v>
      </c>
      <c r="AN144" s="134"/>
      <c r="AO144" s="119" t="s">
        <v>403</v>
      </c>
      <c r="AP144" s="119">
        <f t="shared" si="8"/>
        <v>0</v>
      </c>
    </row>
    <row r="145" spans="1:42" ht="45" x14ac:dyDescent="0.2">
      <c r="A145" s="8">
        <v>143</v>
      </c>
      <c r="B145" s="4" t="s">
        <v>54</v>
      </c>
      <c r="C145" s="196" t="s">
        <v>616</v>
      </c>
      <c r="D145" s="4" t="s">
        <v>48</v>
      </c>
      <c r="E145" s="26" t="s">
        <v>269</v>
      </c>
      <c r="F145" s="3" t="s">
        <v>488</v>
      </c>
      <c r="G145" s="24" t="s">
        <v>400</v>
      </c>
      <c r="H145" s="4" t="s">
        <v>547</v>
      </c>
      <c r="I145" s="36" t="s">
        <v>466</v>
      </c>
      <c r="J145" s="38" t="s">
        <v>478</v>
      </c>
      <c r="K145" s="36"/>
      <c r="L145" s="36"/>
      <c r="M145" s="36"/>
      <c r="N145" s="36"/>
      <c r="O145" s="38" t="s">
        <v>385</v>
      </c>
      <c r="P145" s="38" t="s">
        <v>385</v>
      </c>
      <c r="Q145" s="38"/>
      <c r="R145" s="38" t="s">
        <v>385</v>
      </c>
      <c r="S145" s="125"/>
      <c r="T145" s="38" t="s">
        <v>385</v>
      </c>
      <c r="U145" s="125"/>
      <c r="V145" s="4" t="s">
        <v>13</v>
      </c>
      <c r="W145" s="8">
        <v>1</v>
      </c>
      <c r="X145" s="134"/>
      <c r="Y145" s="24" t="s">
        <v>241</v>
      </c>
      <c r="Z145" s="3" t="s">
        <v>247</v>
      </c>
      <c r="AA145" s="4" t="s">
        <v>555</v>
      </c>
      <c r="AB145" s="4" t="s">
        <v>476</v>
      </c>
      <c r="AC145" s="4" t="s">
        <v>477</v>
      </c>
      <c r="AD145" s="121" t="s">
        <v>388</v>
      </c>
      <c r="AE145" s="72" t="s">
        <v>386</v>
      </c>
      <c r="AF145" s="72"/>
      <c r="AG145" s="121" t="s">
        <v>388</v>
      </c>
      <c r="AH145" s="72"/>
      <c r="AI145" s="121" t="s">
        <v>388</v>
      </c>
      <c r="AJ145" s="131"/>
      <c r="AK145" s="121" t="s">
        <v>388</v>
      </c>
      <c r="AL145" s="131"/>
      <c r="AM145" s="38">
        <v>1</v>
      </c>
      <c r="AN145" s="134"/>
      <c r="AO145" s="119" t="s">
        <v>403</v>
      </c>
      <c r="AP145" s="119">
        <f t="shared" si="8"/>
        <v>0</v>
      </c>
    </row>
    <row r="146" spans="1:42" ht="45" x14ac:dyDescent="0.2">
      <c r="A146" s="8">
        <v>144</v>
      </c>
      <c r="B146" s="4" t="s">
        <v>54</v>
      </c>
      <c r="C146" s="196" t="s">
        <v>616</v>
      </c>
      <c r="D146" s="4" t="s">
        <v>48</v>
      </c>
      <c r="E146" s="26" t="s">
        <v>266</v>
      </c>
      <c r="F146" s="3" t="s">
        <v>488</v>
      </c>
      <c r="G146" s="24" t="s">
        <v>400</v>
      </c>
      <c r="H146" s="4" t="s">
        <v>547</v>
      </c>
      <c r="I146" s="36" t="s">
        <v>466</v>
      </c>
      <c r="J146" s="38" t="s">
        <v>478</v>
      </c>
      <c r="K146" s="36"/>
      <c r="L146" s="36"/>
      <c r="M146" s="36"/>
      <c r="N146" s="36"/>
      <c r="O146" s="38" t="s">
        <v>385</v>
      </c>
      <c r="P146" s="38" t="s">
        <v>385</v>
      </c>
      <c r="Q146" s="38"/>
      <c r="R146" s="38" t="s">
        <v>385</v>
      </c>
      <c r="S146" s="125"/>
      <c r="T146" s="38" t="s">
        <v>385</v>
      </c>
      <c r="U146" s="125"/>
      <c r="V146" s="4" t="s">
        <v>13</v>
      </c>
      <c r="W146" s="8">
        <v>1</v>
      </c>
      <c r="X146" s="134"/>
      <c r="Y146" s="24" t="s">
        <v>243</v>
      </c>
      <c r="Z146" s="3" t="s">
        <v>250</v>
      </c>
      <c r="AA146" s="4" t="s">
        <v>555</v>
      </c>
      <c r="AB146" s="4" t="s">
        <v>476</v>
      </c>
      <c r="AC146" s="4" t="s">
        <v>477</v>
      </c>
      <c r="AD146" s="121" t="s">
        <v>388</v>
      </c>
      <c r="AE146" s="72" t="s">
        <v>386</v>
      </c>
      <c r="AF146" s="72"/>
      <c r="AG146" s="121" t="s">
        <v>388</v>
      </c>
      <c r="AH146" s="72"/>
      <c r="AI146" s="121" t="s">
        <v>388</v>
      </c>
      <c r="AJ146" s="131"/>
      <c r="AK146" s="121" t="s">
        <v>388</v>
      </c>
      <c r="AL146" s="131"/>
      <c r="AM146" s="38">
        <v>1</v>
      </c>
      <c r="AN146" s="134"/>
      <c r="AO146" s="119" t="s">
        <v>403</v>
      </c>
      <c r="AP146" s="119">
        <f t="shared" si="8"/>
        <v>0</v>
      </c>
    </row>
    <row r="147" spans="1:42" ht="45" x14ac:dyDescent="0.2">
      <c r="A147" s="8">
        <v>145</v>
      </c>
      <c r="B147" s="4" t="s">
        <v>54</v>
      </c>
      <c r="C147" s="196" t="s">
        <v>616</v>
      </c>
      <c r="D147" s="4" t="s">
        <v>48</v>
      </c>
      <c r="E147" s="26" t="s">
        <v>264</v>
      </c>
      <c r="F147" s="3" t="s">
        <v>488</v>
      </c>
      <c r="G147" s="24" t="s">
        <v>400</v>
      </c>
      <c r="H147" s="4" t="s">
        <v>547</v>
      </c>
      <c r="I147" s="36" t="s">
        <v>466</v>
      </c>
      <c r="J147" s="38" t="s">
        <v>478</v>
      </c>
      <c r="K147" s="36"/>
      <c r="L147" s="36"/>
      <c r="M147" s="36"/>
      <c r="N147" s="36"/>
      <c r="O147" s="38" t="s">
        <v>385</v>
      </c>
      <c r="P147" s="38" t="s">
        <v>385</v>
      </c>
      <c r="Q147" s="38"/>
      <c r="R147" s="38" t="s">
        <v>385</v>
      </c>
      <c r="S147" s="125"/>
      <c r="T147" s="38" t="s">
        <v>385</v>
      </c>
      <c r="U147" s="125"/>
      <c r="V147" s="4" t="s">
        <v>13</v>
      </c>
      <c r="W147" s="8">
        <v>1</v>
      </c>
      <c r="X147" s="134"/>
      <c r="Y147" s="24" t="s">
        <v>243</v>
      </c>
      <c r="Z147" s="3" t="s">
        <v>247</v>
      </c>
      <c r="AA147" s="4" t="s">
        <v>555</v>
      </c>
      <c r="AB147" s="4" t="s">
        <v>476</v>
      </c>
      <c r="AC147" s="4" t="s">
        <v>477</v>
      </c>
      <c r="AD147" s="121" t="s">
        <v>388</v>
      </c>
      <c r="AE147" s="72" t="s">
        <v>386</v>
      </c>
      <c r="AF147" s="72"/>
      <c r="AG147" s="121" t="s">
        <v>388</v>
      </c>
      <c r="AH147" s="72"/>
      <c r="AI147" s="121" t="s">
        <v>388</v>
      </c>
      <c r="AJ147" s="131"/>
      <c r="AK147" s="121" t="s">
        <v>388</v>
      </c>
      <c r="AL147" s="131"/>
      <c r="AM147" s="38">
        <v>1</v>
      </c>
      <c r="AN147" s="134"/>
      <c r="AO147" s="119" t="s">
        <v>403</v>
      </c>
      <c r="AP147" s="119">
        <f t="shared" si="8"/>
        <v>0</v>
      </c>
    </row>
    <row r="148" spans="1:42" ht="45" x14ac:dyDescent="0.2">
      <c r="A148" s="8">
        <v>146</v>
      </c>
      <c r="B148" s="4" t="s">
        <v>54</v>
      </c>
      <c r="C148" s="196" t="s">
        <v>616</v>
      </c>
      <c r="D148" s="4" t="s">
        <v>48</v>
      </c>
      <c r="E148" s="26" t="s">
        <v>265</v>
      </c>
      <c r="F148" s="3" t="s">
        <v>488</v>
      </c>
      <c r="G148" s="24" t="s">
        <v>400</v>
      </c>
      <c r="H148" s="4" t="s">
        <v>547</v>
      </c>
      <c r="I148" s="36" t="s">
        <v>466</v>
      </c>
      <c r="J148" s="38" t="s">
        <v>478</v>
      </c>
      <c r="K148" s="36"/>
      <c r="L148" s="36"/>
      <c r="M148" s="36"/>
      <c r="N148" s="36"/>
      <c r="O148" s="38" t="s">
        <v>385</v>
      </c>
      <c r="P148" s="38" t="s">
        <v>385</v>
      </c>
      <c r="Q148" s="38"/>
      <c r="R148" s="38" t="s">
        <v>385</v>
      </c>
      <c r="S148" s="125"/>
      <c r="T148" s="38" t="s">
        <v>385</v>
      </c>
      <c r="U148" s="125"/>
      <c r="V148" s="4" t="s">
        <v>13</v>
      </c>
      <c r="W148" s="8">
        <v>1</v>
      </c>
      <c r="X148" s="134"/>
      <c r="Y148" s="24" t="s">
        <v>243</v>
      </c>
      <c r="Z148" s="3" t="s">
        <v>247</v>
      </c>
      <c r="AA148" s="4" t="s">
        <v>555</v>
      </c>
      <c r="AB148" s="4" t="s">
        <v>476</v>
      </c>
      <c r="AC148" s="4" t="s">
        <v>477</v>
      </c>
      <c r="AD148" s="121" t="s">
        <v>388</v>
      </c>
      <c r="AE148" s="72" t="s">
        <v>386</v>
      </c>
      <c r="AF148" s="72"/>
      <c r="AG148" s="121" t="s">
        <v>388</v>
      </c>
      <c r="AH148" s="72"/>
      <c r="AI148" s="121" t="s">
        <v>388</v>
      </c>
      <c r="AJ148" s="131"/>
      <c r="AK148" s="121" t="s">
        <v>388</v>
      </c>
      <c r="AL148" s="131"/>
      <c r="AM148" s="38">
        <v>1</v>
      </c>
      <c r="AN148" s="134"/>
      <c r="AO148" s="119" t="s">
        <v>403</v>
      </c>
      <c r="AP148" s="119">
        <f t="shared" si="8"/>
        <v>0</v>
      </c>
    </row>
    <row r="149" spans="1:42" ht="45" x14ac:dyDescent="0.2">
      <c r="A149" s="8">
        <v>147</v>
      </c>
      <c r="B149" s="4" t="s">
        <v>54</v>
      </c>
      <c r="C149" s="196" t="s">
        <v>616</v>
      </c>
      <c r="D149" s="4" t="s">
        <v>47</v>
      </c>
      <c r="E149" s="26" t="s">
        <v>267</v>
      </c>
      <c r="F149" s="3" t="s">
        <v>488</v>
      </c>
      <c r="G149" s="24" t="s">
        <v>400</v>
      </c>
      <c r="H149" s="4" t="s">
        <v>547</v>
      </c>
      <c r="I149" s="36" t="s">
        <v>466</v>
      </c>
      <c r="J149" s="38" t="s">
        <v>478</v>
      </c>
      <c r="K149" s="36"/>
      <c r="L149" s="36"/>
      <c r="M149" s="36"/>
      <c r="N149" s="36"/>
      <c r="O149" s="38" t="s">
        <v>385</v>
      </c>
      <c r="P149" s="38" t="s">
        <v>385</v>
      </c>
      <c r="Q149" s="38"/>
      <c r="R149" s="38" t="s">
        <v>385</v>
      </c>
      <c r="S149" s="125"/>
      <c r="T149" s="38" t="s">
        <v>385</v>
      </c>
      <c r="U149" s="125"/>
      <c r="V149" s="4" t="s">
        <v>13</v>
      </c>
      <c r="W149" s="8">
        <v>1</v>
      </c>
      <c r="X149" s="134"/>
      <c r="Y149" s="24" t="s">
        <v>245</v>
      </c>
      <c r="Z149" s="3" t="s">
        <v>251</v>
      </c>
      <c r="AA149" s="4" t="s">
        <v>555</v>
      </c>
      <c r="AB149" s="4" t="s">
        <v>476</v>
      </c>
      <c r="AC149" s="4" t="s">
        <v>477</v>
      </c>
      <c r="AD149" s="121" t="s">
        <v>388</v>
      </c>
      <c r="AE149" s="72" t="s">
        <v>386</v>
      </c>
      <c r="AF149" s="72"/>
      <c r="AG149" s="121" t="s">
        <v>388</v>
      </c>
      <c r="AH149" s="72"/>
      <c r="AI149" s="121" t="s">
        <v>388</v>
      </c>
      <c r="AJ149" s="131"/>
      <c r="AK149" s="121" t="s">
        <v>388</v>
      </c>
      <c r="AL149" s="131"/>
      <c r="AM149" s="38">
        <v>1</v>
      </c>
      <c r="AN149" s="134"/>
      <c r="AO149" s="119" t="s">
        <v>403</v>
      </c>
      <c r="AP149" s="119">
        <f t="shared" si="8"/>
        <v>0</v>
      </c>
    </row>
    <row r="150" spans="1:42" ht="45" x14ac:dyDescent="0.2">
      <c r="A150" s="8">
        <v>148</v>
      </c>
      <c r="B150" s="4" t="s">
        <v>54</v>
      </c>
      <c r="C150" s="196" t="s">
        <v>616</v>
      </c>
      <c r="D150" s="4" t="s">
        <v>47</v>
      </c>
      <c r="E150" s="26" t="s">
        <v>268</v>
      </c>
      <c r="F150" s="3" t="s">
        <v>488</v>
      </c>
      <c r="G150" s="24" t="s">
        <v>400</v>
      </c>
      <c r="H150" s="4" t="s">
        <v>547</v>
      </c>
      <c r="I150" s="36" t="s">
        <v>466</v>
      </c>
      <c r="J150" s="38" t="s">
        <v>478</v>
      </c>
      <c r="K150" s="36"/>
      <c r="L150" s="36"/>
      <c r="M150" s="36"/>
      <c r="N150" s="36"/>
      <c r="O150" s="38" t="s">
        <v>385</v>
      </c>
      <c r="P150" s="38" t="s">
        <v>385</v>
      </c>
      <c r="Q150" s="38"/>
      <c r="R150" s="38" t="s">
        <v>385</v>
      </c>
      <c r="S150" s="125"/>
      <c r="T150" s="38" t="s">
        <v>385</v>
      </c>
      <c r="U150" s="125"/>
      <c r="V150" s="4" t="s">
        <v>13</v>
      </c>
      <c r="W150" s="8">
        <v>1</v>
      </c>
      <c r="X150" s="134"/>
      <c r="Y150" s="24" t="s">
        <v>245</v>
      </c>
      <c r="Z150" s="3" t="s">
        <v>252</v>
      </c>
      <c r="AA150" s="4" t="s">
        <v>555</v>
      </c>
      <c r="AB150" s="4" t="s">
        <v>476</v>
      </c>
      <c r="AC150" s="4" t="s">
        <v>477</v>
      </c>
      <c r="AD150" s="121" t="s">
        <v>388</v>
      </c>
      <c r="AE150" s="72" t="s">
        <v>386</v>
      </c>
      <c r="AF150" s="72"/>
      <c r="AG150" s="121" t="s">
        <v>388</v>
      </c>
      <c r="AH150" s="72"/>
      <c r="AI150" s="121" t="s">
        <v>388</v>
      </c>
      <c r="AJ150" s="131"/>
      <c r="AK150" s="121" t="s">
        <v>388</v>
      </c>
      <c r="AL150" s="131"/>
      <c r="AM150" s="38">
        <v>1</v>
      </c>
      <c r="AN150" s="134"/>
      <c r="AO150" s="119" t="s">
        <v>403</v>
      </c>
      <c r="AP150" s="119">
        <f t="shared" si="8"/>
        <v>0</v>
      </c>
    </row>
    <row r="151" spans="1:42" x14ac:dyDescent="0.2">
      <c r="AD151" s="32"/>
      <c r="AE151" s="32"/>
      <c r="AF151" s="32"/>
      <c r="AG151" s="32"/>
      <c r="AH151" s="32"/>
      <c r="AI151" s="32"/>
      <c r="AJ151" s="32"/>
      <c r="AK151" s="32"/>
      <c r="AL151" s="32"/>
      <c r="AN151" s="28" t="s">
        <v>14</v>
      </c>
      <c r="AO151" s="28"/>
      <c r="AP151" s="39">
        <f>SUM(AP3:AP150)</f>
        <v>0</v>
      </c>
    </row>
    <row r="152" spans="1:42" x14ac:dyDescent="0.2">
      <c r="AF152" s="86"/>
    </row>
    <row r="153" spans="1:42" x14ac:dyDescent="0.2">
      <c r="D153" s="87"/>
      <c r="E153" s="88" t="s">
        <v>15</v>
      </c>
      <c r="F153" s="88"/>
      <c r="G153" s="88"/>
    </row>
    <row r="154" spans="1:42" x14ac:dyDescent="0.2">
      <c r="D154" s="12"/>
      <c r="E154" s="109" t="s">
        <v>16</v>
      </c>
      <c r="F154" s="109"/>
      <c r="G154" s="109"/>
      <c r="W154" s="79" t="s">
        <v>17</v>
      </c>
    </row>
    <row r="155" spans="1:42" x14ac:dyDescent="0.2">
      <c r="A155" s="12"/>
    </row>
    <row r="156" spans="1:42" x14ac:dyDescent="0.2">
      <c r="C156" s="28"/>
    </row>
    <row r="158" spans="1:42" x14ac:dyDescent="0.2">
      <c r="D158" s="12"/>
      <c r="E158" s="12"/>
      <c r="F158" s="12"/>
    </row>
    <row r="159" spans="1:42" x14ac:dyDescent="0.2">
      <c r="D159" s="12"/>
      <c r="E159" s="12"/>
      <c r="F159" s="12"/>
    </row>
    <row r="160" spans="1:42" x14ac:dyDescent="0.2">
      <c r="D160" s="110"/>
      <c r="E160" s="12"/>
      <c r="F160" s="12"/>
    </row>
    <row r="161" spans="4:6" x14ac:dyDescent="0.2">
      <c r="D161" s="110"/>
      <c r="E161" s="12"/>
      <c r="F161" s="12"/>
    </row>
    <row r="162" spans="4:6" x14ac:dyDescent="0.2">
      <c r="D162" s="110"/>
      <c r="E162" s="12"/>
      <c r="F162" s="12"/>
    </row>
    <row r="163" spans="4:6" x14ac:dyDescent="0.2">
      <c r="D163" s="110"/>
      <c r="E163" s="12"/>
      <c r="F163" s="12"/>
    </row>
    <row r="164" spans="4:6" x14ac:dyDescent="0.2">
      <c r="D164" s="110"/>
      <c r="E164" s="12"/>
      <c r="F164" s="12"/>
    </row>
    <row r="165" spans="4:6" x14ac:dyDescent="0.2">
      <c r="D165" s="111"/>
      <c r="E165" s="111"/>
      <c r="F165" s="111"/>
    </row>
    <row r="166" spans="4:6" x14ac:dyDescent="0.2">
      <c r="D166" s="111"/>
      <c r="E166" s="111"/>
      <c r="F166" s="111"/>
    </row>
    <row r="167" spans="4:6" x14ac:dyDescent="0.2">
      <c r="D167" s="111"/>
      <c r="E167" s="111"/>
      <c r="F167" s="111"/>
    </row>
    <row r="168" spans="4:6" x14ac:dyDescent="0.2">
      <c r="D168" s="111"/>
      <c r="E168" s="111"/>
      <c r="F168" s="111"/>
    </row>
    <row r="169" spans="4:6" x14ac:dyDescent="0.2">
      <c r="D169" s="111"/>
      <c r="E169" s="111"/>
      <c r="F169" s="111"/>
    </row>
    <row r="170" spans="4:6" x14ac:dyDescent="0.2">
      <c r="D170" s="111"/>
      <c r="E170" s="111"/>
      <c r="F170" s="111"/>
    </row>
    <row r="171" spans="4:6" x14ac:dyDescent="0.2">
      <c r="D171" s="111"/>
      <c r="E171" s="111"/>
      <c r="F171" s="111"/>
    </row>
    <row r="172" spans="4:6" x14ac:dyDescent="0.2">
      <c r="D172" s="111"/>
      <c r="E172" s="111"/>
      <c r="F172" s="111"/>
    </row>
    <row r="173" spans="4:6" x14ac:dyDescent="0.2">
      <c r="D173" s="111"/>
      <c r="E173" s="111"/>
      <c r="F173" s="111"/>
    </row>
    <row r="174" spans="4:6" x14ac:dyDescent="0.2">
      <c r="D174" s="111"/>
      <c r="E174" s="111"/>
      <c r="F174" s="111"/>
    </row>
    <row r="175" spans="4:6" x14ac:dyDescent="0.2">
      <c r="D175" s="111"/>
      <c r="E175" s="111"/>
      <c r="F175" s="111"/>
    </row>
    <row r="176" spans="4:6" x14ac:dyDescent="0.2">
      <c r="D176" s="111"/>
      <c r="E176" s="111"/>
      <c r="F176" s="111"/>
    </row>
    <row r="177" spans="4:6" x14ac:dyDescent="0.2">
      <c r="D177" s="111"/>
      <c r="E177" s="111"/>
      <c r="F177" s="111"/>
    </row>
    <row r="178" spans="4:6" x14ac:dyDescent="0.2">
      <c r="D178" s="111"/>
      <c r="E178" s="111"/>
      <c r="F178" s="111"/>
    </row>
    <row r="179" spans="4:6" x14ac:dyDescent="0.2">
      <c r="D179" s="111"/>
      <c r="E179" s="111"/>
      <c r="F179" s="111"/>
    </row>
    <row r="180" spans="4:6" x14ac:dyDescent="0.2">
      <c r="D180" s="111"/>
      <c r="E180" s="111"/>
      <c r="F180" s="111"/>
    </row>
    <row r="181" spans="4:6" x14ac:dyDescent="0.2">
      <c r="D181" s="111"/>
      <c r="E181" s="111"/>
      <c r="F181" s="111"/>
    </row>
    <row r="182" spans="4:6" x14ac:dyDescent="0.2">
      <c r="D182" s="111"/>
      <c r="E182" s="111"/>
      <c r="F182" s="111"/>
    </row>
    <row r="200" spans="1:3" ht="15" x14ac:dyDescent="0.2">
      <c r="A200" s="180" t="s">
        <v>426</v>
      </c>
      <c r="B200" s="180" t="s">
        <v>427</v>
      </c>
      <c r="C200" s="180" t="s">
        <v>428</v>
      </c>
    </row>
    <row r="201" spans="1:3" ht="15" x14ac:dyDescent="0.2">
      <c r="A201" s="181" t="str">
        <f>IFERROR(VLOOKUP(B201,#REF!,2,0),"")</f>
        <v/>
      </c>
      <c r="B201" s="166" t="s">
        <v>595</v>
      </c>
      <c r="C201" s="59">
        <f ca="1">SUMIF($C$3:$C$150,B201,$AP$3:$AP$78)</f>
        <v>0</v>
      </c>
    </row>
    <row r="202" spans="1:3" ht="15" x14ac:dyDescent="0.2">
      <c r="A202" s="181" t="str">
        <f>IFERROR(VLOOKUP(B202,#REF!,2,0),"")</f>
        <v/>
      </c>
      <c r="B202" s="166" t="s">
        <v>596</v>
      </c>
      <c r="C202" s="59">
        <f t="shared" ref="C202:C231" ca="1" si="9">SUMIF($C$3:$C$150,B202,$AP$3:$AP$78)</f>
        <v>0</v>
      </c>
    </row>
    <row r="203" spans="1:3" ht="15" x14ac:dyDescent="0.2">
      <c r="A203" s="181" t="str">
        <f>IFERROR(VLOOKUP(B203,#REF!,2,0),"")</f>
        <v/>
      </c>
      <c r="B203" s="166" t="s">
        <v>597</v>
      </c>
      <c r="C203" s="59">
        <f t="shared" ca="1" si="9"/>
        <v>0</v>
      </c>
    </row>
    <row r="204" spans="1:3" ht="15" x14ac:dyDescent="0.25">
      <c r="A204" s="182"/>
      <c r="B204" s="166" t="s">
        <v>598</v>
      </c>
      <c r="C204" s="59">
        <f t="shared" ca="1" si="9"/>
        <v>0</v>
      </c>
    </row>
    <row r="205" spans="1:3" ht="15" x14ac:dyDescent="0.25">
      <c r="A205" s="183"/>
      <c r="B205" s="166" t="s">
        <v>599</v>
      </c>
      <c r="C205" s="59">
        <f t="shared" ca="1" si="9"/>
        <v>0</v>
      </c>
    </row>
    <row r="206" spans="1:3" ht="15" x14ac:dyDescent="0.25">
      <c r="A206" s="183"/>
      <c r="B206" s="166" t="s">
        <v>600</v>
      </c>
      <c r="C206" s="59">
        <f t="shared" ca="1" si="9"/>
        <v>0</v>
      </c>
    </row>
    <row r="207" spans="1:3" ht="15" x14ac:dyDescent="0.25">
      <c r="A207" s="183"/>
      <c r="B207" s="166" t="s">
        <v>601</v>
      </c>
      <c r="C207" s="59">
        <f t="shared" ca="1" si="9"/>
        <v>0</v>
      </c>
    </row>
    <row r="208" spans="1:3" ht="15" x14ac:dyDescent="0.25">
      <c r="A208" s="183"/>
      <c r="B208" s="166" t="s">
        <v>602</v>
      </c>
      <c r="C208" s="59">
        <f t="shared" ca="1" si="9"/>
        <v>0</v>
      </c>
    </row>
    <row r="209" spans="1:3" ht="15" x14ac:dyDescent="0.25">
      <c r="A209" s="183"/>
      <c r="B209" s="166" t="s">
        <v>603</v>
      </c>
      <c r="C209" s="59">
        <f t="shared" ca="1" si="9"/>
        <v>0</v>
      </c>
    </row>
    <row r="210" spans="1:3" ht="15" x14ac:dyDescent="0.25">
      <c r="A210" s="183"/>
      <c r="B210" s="166" t="s">
        <v>604</v>
      </c>
      <c r="C210" s="59">
        <f t="shared" ca="1" si="9"/>
        <v>0</v>
      </c>
    </row>
    <row r="211" spans="1:3" ht="15" x14ac:dyDescent="0.25">
      <c r="A211" s="183"/>
      <c r="B211" s="166" t="s">
        <v>605</v>
      </c>
      <c r="C211" s="59">
        <f t="shared" ca="1" si="9"/>
        <v>0</v>
      </c>
    </row>
    <row r="212" spans="1:3" ht="15" x14ac:dyDescent="0.25">
      <c r="A212" s="183"/>
      <c r="B212" s="166" t="s">
        <v>606</v>
      </c>
      <c r="C212" s="59">
        <f t="shared" ca="1" si="9"/>
        <v>0</v>
      </c>
    </row>
    <row r="213" spans="1:3" ht="15" x14ac:dyDescent="0.25">
      <c r="A213" s="183"/>
      <c r="B213" s="166" t="s">
        <v>607</v>
      </c>
      <c r="C213" s="59">
        <f t="shared" ca="1" si="9"/>
        <v>0</v>
      </c>
    </row>
    <row r="214" spans="1:3" ht="15" x14ac:dyDescent="0.25">
      <c r="A214" s="183"/>
      <c r="B214" s="166" t="s">
        <v>608</v>
      </c>
      <c r="C214" s="59">
        <f t="shared" ca="1" si="9"/>
        <v>0</v>
      </c>
    </row>
    <row r="215" spans="1:3" ht="15" x14ac:dyDescent="0.25">
      <c r="A215" s="183"/>
      <c r="B215" s="166" t="s">
        <v>609</v>
      </c>
      <c r="C215" s="59">
        <f t="shared" ca="1" si="9"/>
        <v>0</v>
      </c>
    </row>
    <row r="216" spans="1:3" ht="15" x14ac:dyDescent="0.25">
      <c r="A216" s="183"/>
      <c r="B216" s="166" t="s">
        <v>610</v>
      </c>
      <c r="C216" s="59">
        <f t="shared" ca="1" si="9"/>
        <v>0</v>
      </c>
    </row>
    <row r="217" spans="1:3" ht="15" x14ac:dyDescent="0.25">
      <c r="A217" s="183"/>
      <c r="B217" s="166" t="s">
        <v>611</v>
      </c>
      <c r="C217" s="59">
        <f t="shared" ca="1" si="9"/>
        <v>0</v>
      </c>
    </row>
    <row r="218" spans="1:3" ht="15" x14ac:dyDescent="0.25">
      <c r="A218" s="183"/>
      <c r="B218" s="166" t="s">
        <v>612</v>
      </c>
      <c r="C218" s="59">
        <f t="shared" ca="1" si="9"/>
        <v>0</v>
      </c>
    </row>
    <row r="219" spans="1:3" ht="15" x14ac:dyDescent="0.25">
      <c r="A219" s="183"/>
      <c r="B219" s="166" t="s">
        <v>613</v>
      </c>
      <c r="C219" s="59">
        <f t="shared" ca="1" si="9"/>
        <v>0</v>
      </c>
    </row>
    <row r="220" spans="1:3" ht="15" x14ac:dyDescent="0.25">
      <c r="A220" s="183"/>
      <c r="B220" s="166" t="s">
        <v>36</v>
      </c>
      <c r="C220" s="59">
        <f t="shared" ca="1" si="9"/>
        <v>0</v>
      </c>
    </row>
    <row r="221" spans="1:3" ht="15" x14ac:dyDescent="0.25">
      <c r="A221" s="183"/>
      <c r="B221" s="166" t="s">
        <v>25</v>
      </c>
      <c r="C221" s="59">
        <f t="shared" ca="1" si="9"/>
        <v>0</v>
      </c>
    </row>
    <row r="222" spans="1:3" ht="15" x14ac:dyDescent="0.25">
      <c r="A222" s="183"/>
      <c r="B222" s="166" t="s">
        <v>614</v>
      </c>
      <c r="C222" s="59">
        <f t="shared" ca="1" si="9"/>
        <v>0</v>
      </c>
    </row>
    <row r="223" spans="1:3" ht="15" x14ac:dyDescent="0.25">
      <c r="A223" s="183"/>
      <c r="B223" s="166" t="s">
        <v>51</v>
      </c>
      <c r="C223" s="59">
        <f t="shared" ca="1" si="9"/>
        <v>0</v>
      </c>
    </row>
    <row r="224" spans="1:3" ht="15" x14ac:dyDescent="0.25">
      <c r="A224" s="183"/>
      <c r="B224" s="166" t="s">
        <v>615</v>
      </c>
      <c r="C224" s="59">
        <f t="shared" ca="1" si="9"/>
        <v>0</v>
      </c>
    </row>
    <row r="225" spans="1:3" ht="15" x14ac:dyDescent="0.25">
      <c r="A225" s="183"/>
      <c r="B225" s="166" t="s">
        <v>616</v>
      </c>
      <c r="C225" s="59">
        <f t="shared" ca="1" si="9"/>
        <v>0</v>
      </c>
    </row>
    <row r="226" spans="1:3" ht="15" x14ac:dyDescent="0.25">
      <c r="A226" s="183"/>
      <c r="B226" s="166" t="s">
        <v>617</v>
      </c>
      <c r="C226" s="59">
        <f t="shared" ca="1" si="9"/>
        <v>0</v>
      </c>
    </row>
    <row r="227" spans="1:3" ht="15" x14ac:dyDescent="0.25">
      <c r="A227" s="183"/>
      <c r="B227" s="166" t="s">
        <v>618</v>
      </c>
      <c r="C227" s="59">
        <f t="shared" ca="1" si="9"/>
        <v>0</v>
      </c>
    </row>
    <row r="228" spans="1:3" ht="15" x14ac:dyDescent="0.25">
      <c r="A228" s="183"/>
      <c r="B228" s="166" t="s">
        <v>619</v>
      </c>
      <c r="C228" s="59">
        <f t="shared" ca="1" si="9"/>
        <v>0</v>
      </c>
    </row>
    <row r="229" spans="1:3" ht="15" x14ac:dyDescent="0.25">
      <c r="A229" s="183"/>
      <c r="B229" s="166" t="s">
        <v>59</v>
      </c>
      <c r="C229" s="59">
        <f t="shared" ca="1" si="9"/>
        <v>0</v>
      </c>
    </row>
    <row r="230" spans="1:3" ht="15" x14ac:dyDescent="0.25">
      <c r="A230" s="183"/>
      <c r="B230" s="166" t="s">
        <v>620</v>
      </c>
      <c r="C230" s="59">
        <f t="shared" ca="1" si="9"/>
        <v>0</v>
      </c>
    </row>
    <row r="231" spans="1:3" ht="15" x14ac:dyDescent="0.25">
      <c r="A231" s="183"/>
      <c r="B231" s="166" t="s">
        <v>621</v>
      </c>
      <c r="C231" s="59">
        <f t="shared" ca="1" si="9"/>
        <v>0</v>
      </c>
    </row>
    <row r="232" spans="1:3" ht="15" x14ac:dyDescent="0.25">
      <c r="A232"/>
      <c r="B232" s="184"/>
      <c r="C232" s="185">
        <f ca="1">SUM(C201:C231)</f>
        <v>0</v>
      </c>
    </row>
  </sheetData>
  <autoFilter ref="A2:AR151" xr:uid="{00000000-0001-0000-0000-000000000000}"/>
  <pageMargins left="0.7" right="0.7" top="0.75" bottom="0.75" header="0.3" footer="0.3"/>
  <pageSetup paperSize="70" scale="10" fitToHeight="0" orientation="portrait" r:id="rId1"/>
  <headerFooter>
    <oddHeader>&amp;R&amp;"Calibri"&amp;10&amp;KFF8000 Chronione&amp;1#_x000D_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G232"/>
  <sheetViews>
    <sheetView zoomScaleNormal="100" zoomScaleSheetLayoutView="100" workbookViewId="0">
      <pane ySplit="2" topLeftCell="A9" activePane="bottomLeft" state="frozen"/>
      <selection activeCell="R3" sqref="R3"/>
      <selection pane="bottomLeft" activeCell="P23" sqref="P23"/>
    </sheetView>
  </sheetViews>
  <sheetFormatPr defaultColWidth="9.140625" defaultRowHeight="15" x14ac:dyDescent="0.25"/>
  <cols>
    <col min="1" max="1" width="5.42578125" style="9" customWidth="1"/>
    <col min="2" max="2" width="29.140625" style="9" customWidth="1"/>
    <col min="3" max="3" width="41.140625" style="9" hidden="1" customWidth="1"/>
    <col min="4" max="4" width="19" style="11" customWidth="1"/>
    <col min="5" max="5" width="25" style="9" hidden="1" customWidth="1"/>
    <col min="6" max="6" width="36.28515625" style="9" customWidth="1"/>
    <col min="7" max="7" width="30.5703125" style="9" hidden="1" customWidth="1"/>
    <col min="8" max="8" width="24.140625" style="9" hidden="1" customWidth="1"/>
    <col min="9" max="9" width="17.7109375" style="9" hidden="1" customWidth="1"/>
    <col min="10" max="12" width="27" style="9" hidden="1" customWidth="1"/>
    <col min="13" max="15" width="24.140625" style="9" hidden="1" customWidth="1"/>
    <col min="16" max="16" width="9.140625" style="9"/>
    <col min="17" max="17" width="8.7109375" style="9" customWidth="1"/>
    <col min="18" max="18" width="6.28515625" style="9" customWidth="1"/>
    <col min="19" max="20" width="17.42578125" style="9" customWidth="1"/>
    <col min="21" max="21" width="16.42578125" style="9" customWidth="1"/>
    <col min="22" max="32" width="9.140625" style="9" customWidth="1"/>
    <col min="33" max="33" width="14.7109375" style="9" customWidth="1"/>
    <col min="34" max="16384" width="9.140625" style="9"/>
  </cols>
  <sheetData>
    <row r="1" spans="1:33" x14ac:dyDescent="0.25">
      <c r="E1" s="33"/>
    </row>
    <row r="2" spans="1:33" s="12" customFormat="1" ht="33.75" x14ac:dyDescent="0.2">
      <c r="A2" s="18" t="s">
        <v>485</v>
      </c>
      <c r="B2" s="145" t="s">
        <v>495</v>
      </c>
      <c r="C2" s="147" t="s">
        <v>18</v>
      </c>
      <c r="D2" s="146" t="s">
        <v>0</v>
      </c>
      <c r="E2" s="147" t="s">
        <v>27</v>
      </c>
      <c r="F2" s="148" t="s">
        <v>38</v>
      </c>
      <c r="G2" s="149" t="s">
        <v>461</v>
      </c>
      <c r="H2" s="149" t="s">
        <v>480</v>
      </c>
      <c r="I2" s="135">
        <v>2023</v>
      </c>
      <c r="J2" s="135">
        <v>2024</v>
      </c>
      <c r="K2" s="135">
        <v>2025</v>
      </c>
      <c r="L2" s="136">
        <v>2026</v>
      </c>
      <c r="M2" s="136">
        <v>2027</v>
      </c>
      <c r="N2" s="136">
        <v>2028</v>
      </c>
      <c r="O2" s="136">
        <v>2029</v>
      </c>
      <c r="P2" s="148" t="s">
        <v>544</v>
      </c>
      <c r="Q2" s="148" t="s">
        <v>2</v>
      </c>
      <c r="R2" s="148" t="s">
        <v>39</v>
      </c>
      <c r="S2" s="148" t="s">
        <v>40</v>
      </c>
      <c r="T2" s="148" t="s">
        <v>358</v>
      </c>
      <c r="U2" s="148" t="s">
        <v>41</v>
      </c>
      <c r="AG2" s="90">
        <f>U79</f>
        <v>0</v>
      </c>
    </row>
    <row r="3" spans="1:33" s="12" customFormat="1" ht="11.25" x14ac:dyDescent="0.2">
      <c r="A3" s="143">
        <v>1</v>
      </c>
      <c r="B3" s="8" t="s">
        <v>496</v>
      </c>
      <c r="C3" s="8" t="s">
        <v>24</v>
      </c>
      <c r="D3" s="3" t="s">
        <v>148</v>
      </c>
      <c r="E3" s="196" t="s">
        <v>609</v>
      </c>
      <c r="F3" s="3" t="s">
        <v>42</v>
      </c>
      <c r="G3" s="3" t="s">
        <v>462</v>
      </c>
      <c r="H3" s="3" t="s">
        <v>479</v>
      </c>
      <c r="I3" s="73"/>
      <c r="J3" s="73" t="s">
        <v>385</v>
      </c>
      <c r="K3" s="73"/>
      <c r="L3" s="73" t="s">
        <v>385</v>
      </c>
      <c r="M3" s="154"/>
      <c r="N3" s="73" t="s">
        <v>385</v>
      </c>
      <c r="O3" s="154"/>
      <c r="P3" s="8" t="s">
        <v>587</v>
      </c>
      <c r="Q3" s="8" t="s">
        <v>13</v>
      </c>
      <c r="R3" s="8">
        <v>1</v>
      </c>
      <c r="S3" s="134"/>
      <c r="T3" s="158" t="s">
        <v>402</v>
      </c>
      <c r="U3" s="5">
        <f>R3*S3</f>
        <v>0</v>
      </c>
    </row>
    <row r="4" spans="1:33" s="12" customFormat="1" ht="11.25" x14ac:dyDescent="0.2">
      <c r="A4" s="143">
        <v>2</v>
      </c>
      <c r="B4" s="8" t="s">
        <v>496</v>
      </c>
      <c r="C4" s="8" t="s">
        <v>24</v>
      </c>
      <c r="D4" s="3" t="s">
        <v>149</v>
      </c>
      <c r="E4" s="196" t="s">
        <v>609</v>
      </c>
      <c r="F4" s="3" t="s">
        <v>42</v>
      </c>
      <c r="G4" s="3" t="s">
        <v>462</v>
      </c>
      <c r="H4" s="3" t="s">
        <v>479</v>
      </c>
      <c r="I4" s="73"/>
      <c r="J4" s="73" t="s">
        <v>385</v>
      </c>
      <c r="K4" s="73"/>
      <c r="L4" s="73" t="s">
        <v>385</v>
      </c>
      <c r="M4" s="154"/>
      <c r="N4" s="73" t="s">
        <v>385</v>
      </c>
      <c r="O4" s="154"/>
      <c r="P4" s="8" t="s">
        <v>587</v>
      </c>
      <c r="Q4" s="8" t="s">
        <v>13</v>
      </c>
      <c r="R4" s="8">
        <v>1</v>
      </c>
      <c r="S4" s="134"/>
      <c r="T4" s="158" t="s">
        <v>402</v>
      </c>
      <c r="U4" s="5">
        <f t="shared" ref="U4:U57" si="0">R4*S4</f>
        <v>0</v>
      </c>
    </row>
    <row r="5" spans="1:33" s="12" customFormat="1" ht="11.25" x14ac:dyDescent="0.2">
      <c r="A5" s="143">
        <v>3</v>
      </c>
      <c r="B5" s="8" t="s">
        <v>496</v>
      </c>
      <c r="C5" s="8" t="s">
        <v>24</v>
      </c>
      <c r="D5" s="3" t="s">
        <v>150</v>
      </c>
      <c r="E5" s="196" t="s">
        <v>609</v>
      </c>
      <c r="F5" s="3" t="s">
        <v>42</v>
      </c>
      <c r="G5" s="3" t="s">
        <v>462</v>
      </c>
      <c r="H5" s="3" t="s">
        <v>479</v>
      </c>
      <c r="I5" s="73"/>
      <c r="J5" s="73" t="s">
        <v>385</v>
      </c>
      <c r="K5" s="73"/>
      <c r="L5" s="73" t="s">
        <v>385</v>
      </c>
      <c r="M5" s="154"/>
      <c r="N5" s="73" t="s">
        <v>385</v>
      </c>
      <c r="O5" s="154"/>
      <c r="P5" s="8" t="s">
        <v>587</v>
      </c>
      <c r="Q5" s="8" t="s">
        <v>13</v>
      </c>
      <c r="R5" s="8">
        <v>1</v>
      </c>
      <c r="S5" s="134"/>
      <c r="T5" s="158" t="s">
        <v>402</v>
      </c>
      <c r="U5" s="5">
        <f t="shared" si="0"/>
        <v>0</v>
      </c>
    </row>
    <row r="6" spans="1:33" s="12" customFormat="1" ht="11.25" x14ac:dyDescent="0.2">
      <c r="A6" s="143">
        <v>4</v>
      </c>
      <c r="B6" s="8" t="s">
        <v>496</v>
      </c>
      <c r="C6" s="8" t="s">
        <v>24</v>
      </c>
      <c r="D6" s="3" t="s">
        <v>151</v>
      </c>
      <c r="E6" s="196" t="s">
        <v>609</v>
      </c>
      <c r="F6" s="3" t="s">
        <v>42</v>
      </c>
      <c r="G6" s="3" t="s">
        <v>462</v>
      </c>
      <c r="H6" s="3" t="s">
        <v>479</v>
      </c>
      <c r="I6" s="73"/>
      <c r="J6" s="73" t="s">
        <v>385</v>
      </c>
      <c r="K6" s="73"/>
      <c r="L6" s="73" t="s">
        <v>385</v>
      </c>
      <c r="M6" s="154"/>
      <c r="N6" s="73" t="s">
        <v>385</v>
      </c>
      <c r="O6" s="154"/>
      <c r="P6" s="8" t="s">
        <v>587</v>
      </c>
      <c r="Q6" s="8" t="s">
        <v>13</v>
      </c>
      <c r="R6" s="8">
        <v>1</v>
      </c>
      <c r="S6" s="134"/>
      <c r="T6" s="158" t="s">
        <v>402</v>
      </c>
      <c r="U6" s="5">
        <f t="shared" si="0"/>
        <v>0</v>
      </c>
    </row>
    <row r="7" spans="1:33" s="12" customFormat="1" ht="45" x14ac:dyDescent="0.2">
      <c r="A7" s="143">
        <v>5</v>
      </c>
      <c r="B7" s="8" t="s">
        <v>498</v>
      </c>
      <c r="C7" s="17" t="s">
        <v>52</v>
      </c>
      <c r="D7" s="3" t="s">
        <v>292</v>
      </c>
      <c r="E7" s="196" t="s">
        <v>51</v>
      </c>
      <c r="F7" s="77" t="s">
        <v>270</v>
      </c>
      <c r="G7" s="77" t="s">
        <v>491</v>
      </c>
      <c r="H7" s="77"/>
      <c r="I7" s="137" t="s">
        <v>492</v>
      </c>
      <c r="J7" s="137" t="s">
        <v>492</v>
      </c>
      <c r="K7" s="73" t="s">
        <v>492</v>
      </c>
      <c r="L7" s="73" t="s">
        <v>385</v>
      </c>
      <c r="M7" s="73" t="s">
        <v>385</v>
      </c>
      <c r="N7" s="73" t="s">
        <v>385</v>
      </c>
      <c r="O7" s="73" t="s">
        <v>385</v>
      </c>
      <c r="P7" s="8" t="s">
        <v>580</v>
      </c>
      <c r="Q7" s="19" t="s">
        <v>13</v>
      </c>
      <c r="R7" s="8">
        <v>1</v>
      </c>
      <c r="S7" s="134"/>
      <c r="T7" s="158" t="s">
        <v>588</v>
      </c>
      <c r="U7" s="5">
        <f t="shared" si="0"/>
        <v>0</v>
      </c>
    </row>
    <row r="8" spans="1:33" s="12" customFormat="1" ht="33.75" x14ac:dyDescent="0.2">
      <c r="A8" s="143">
        <v>6</v>
      </c>
      <c r="B8" s="8" t="s">
        <v>500</v>
      </c>
      <c r="C8" s="8" t="s">
        <v>33</v>
      </c>
      <c r="D8" s="3" t="s">
        <v>382</v>
      </c>
      <c r="E8" s="196" t="s">
        <v>616</v>
      </c>
      <c r="F8" s="3" t="s">
        <v>411</v>
      </c>
      <c r="G8" s="3" t="s">
        <v>463</v>
      </c>
      <c r="H8" s="3" t="s">
        <v>482</v>
      </c>
      <c r="I8" s="73" t="s">
        <v>385</v>
      </c>
      <c r="J8" s="73" t="s">
        <v>385</v>
      </c>
      <c r="K8" s="73" t="s">
        <v>385</v>
      </c>
      <c r="L8" s="73" t="s">
        <v>385</v>
      </c>
      <c r="M8" s="73" t="s">
        <v>385</v>
      </c>
      <c r="N8" s="73" t="s">
        <v>385</v>
      </c>
      <c r="O8" s="73" t="s">
        <v>385</v>
      </c>
      <c r="P8" s="8" t="s">
        <v>581</v>
      </c>
      <c r="Q8" s="8" t="s">
        <v>13</v>
      </c>
      <c r="R8" s="8">
        <v>1</v>
      </c>
      <c r="S8" s="134"/>
      <c r="T8" s="158" t="s">
        <v>588</v>
      </c>
      <c r="U8" s="5">
        <f t="shared" si="0"/>
        <v>0</v>
      </c>
    </row>
    <row r="9" spans="1:33" s="12" customFormat="1" ht="33.75" x14ac:dyDescent="0.2">
      <c r="A9" s="143">
        <v>7</v>
      </c>
      <c r="B9" s="8" t="s">
        <v>500</v>
      </c>
      <c r="C9" s="8" t="s">
        <v>33</v>
      </c>
      <c r="D9" s="3" t="s">
        <v>383</v>
      </c>
      <c r="E9" s="196" t="s">
        <v>616</v>
      </c>
      <c r="F9" s="3" t="s">
        <v>411</v>
      </c>
      <c r="G9" s="3" t="s">
        <v>463</v>
      </c>
      <c r="H9" s="3" t="s">
        <v>482</v>
      </c>
      <c r="I9" s="73" t="s">
        <v>385</v>
      </c>
      <c r="J9" s="73" t="s">
        <v>385</v>
      </c>
      <c r="K9" s="73" t="s">
        <v>385</v>
      </c>
      <c r="L9" s="73" t="s">
        <v>385</v>
      </c>
      <c r="M9" s="73" t="s">
        <v>385</v>
      </c>
      <c r="N9" s="73" t="s">
        <v>385</v>
      </c>
      <c r="O9" s="73" t="s">
        <v>385</v>
      </c>
      <c r="P9" s="8" t="s">
        <v>581</v>
      </c>
      <c r="Q9" s="8" t="s">
        <v>13</v>
      </c>
      <c r="R9" s="8">
        <v>1</v>
      </c>
      <c r="S9" s="134"/>
      <c r="T9" s="158" t="s">
        <v>588</v>
      </c>
      <c r="U9" s="5">
        <f>R9*S9</f>
        <v>0</v>
      </c>
    </row>
    <row r="10" spans="1:33" s="12" customFormat="1" ht="33.75" x14ac:dyDescent="0.2">
      <c r="A10" s="143">
        <v>8</v>
      </c>
      <c r="B10" s="8" t="s">
        <v>500</v>
      </c>
      <c r="C10" s="8" t="s">
        <v>33</v>
      </c>
      <c r="D10" s="3" t="s">
        <v>384</v>
      </c>
      <c r="E10" s="196" t="s">
        <v>616</v>
      </c>
      <c r="F10" s="3" t="s">
        <v>411</v>
      </c>
      <c r="G10" s="3" t="s">
        <v>463</v>
      </c>
      <c r="H10" s="3" t="s">
        <v>482</v>
      </c>
      <c r="I10" s="73" t="s">
        <v>385</v>
      </c>
      <c r="J10" s="73" t="s">
        <v>385</v>
      </c>
      <c r="K10" s="73" t="s">
        <v>385</v>
      </c>
      <c r="L10" s="73" t="s">
        <v>385</v>
      </c>
      <c r="M10" s="73" t="s">
        <v>385</v>
      </c>
      <c r="N10" s="73" t="s">
        <v>385</v>
      </c>
      <c r="O10" s="73" t="s">
        <v>385</v>
      </c>
      <c r="P10" s="8" t="s">
        <v>581</v>
      </c>
      <c r="Q10" s="8" t="s">
        <v>13</v>
      </c>
      <c r="R10" s="8">
        <v>1</v>
      </c>
      <c r="S10" s="134"/>
      <c r="T10" s="158" t="s">
        <v>588</v>
      </c>
      <c r="U10" s="5">
        <f>R10*S10</f>
        <v>0</v>
      </c>
    </row>
    <row r="11" spans="1:33" s="12" customFormat="1" ht="11.25" x14ac:dyDescent="0.2">
      <c r="A11" s="143">
        <v>9</v>
      </c>
      <c r="B11" s="8" t="s">
        <v>499</v>
      </c>
      <c r="C11" s="8" t="s">
        <v>54</v>
      </c>
      <c r="D11" s="3" t="s">
        <v>289</v>
      </c>
      <c r="E11" s="196" t="s">
        <v>616</v>
      </c>
      <c r="F11" s="3" t="s">
        <v>49</v>
      </c>
      <c r="G11" s="3" t="s">
        <v>463</v>
      </c>
      <c r="H11" s="3" t="s">
        <v>479</v>
      </c>
      <c r="I11" s="73" t="s">
        <v>385</v>
      </c>
      <c r="J11" s="73" t="s">
        <v>385</v>
      </c>
      <c r="K11" s="73" t="s">
        <v>385</v>
      </c>
      <c r="L11" s="73" t="s">
        <v>385</v>
      </c>
      <c r="M11" s="73" t="s">
        <v>385</v>
      </c>
      <c r="N11" s="73" t="s">
        <v>385</v>
      </c>
      <c r="O11" s="73" t="s">
        <v>385</v>
      </c>
      <c r="P11" s="8" t="s">
        <v>582</v>
      </c>
      <c r="Q11" s="8" t="s">
        <v>13</v>
      </c>
      <c r="R11" s="8">
        <v>1</v>
      </c>
      <c r="S11" s="134"/>
      <c r="T11" s="158" t="s">
        <v>588</v>
      </c>
      <c r="U11" s="5">
        <f t="shared" si="0"/>
        <v>0</v>
      </c>
    </row>
    <row r="12" spans="1:33" s="12" customFormat="1" ht="11.25" x14ac:dyDescent="0.2">
      <c r="A12" s="143">
        <v>10</v>
      </c>
      <c r="B12" s="8" t="s">
        <v>499</v>
      </c>
      <c r="C12" s="8" t="s">
        <v>54</v>
      </c>
      <c r="D12" s="3" t="s">
        <v>290</v>
      </c>
      <c r="E12" s="196" t="s">
        <v>616</v>
      </c>
      <c r="F12" s="3" t="s">
        <v>49</v>
      </c>
      <c r="G12" s="3" t="s">
        <v>463</v>
      </c>
      <c r="H12" s="3" t="s">
        <v>479</v>
      </c>
      <c r="I12" s="73" t="s">
        <v>385</v>
      </c>
      <c r="J12" s="73" t="s">
        <v>385</v>
      </c>
      <c r="K12" s="73" t="s">
        <v>385</v>
      </c>
      <c r="L12" s="73" t="s">
        <v>385</v>
      </c>
      <c r="M12" s="73" t="s">
        <v>385</v>
      </c>
      <c r="N12" s="73" t="s">
        <v>385</v>
      </c>
      <c r="O12" s="73" t="s">
        <v>385</v>
      </c>
      <c r="P12" s="8" t="s">
        <v>582</v>
      </c>
      <c r="Q12" s="8" t="s">
        <v>13</v>
      </c>
      <c r="R12" s="8">
        <v>1</v>
      </c>
      <c r="S12" s="134"/>
      <c r="T12" s="158" t="s">
        <v>588</v>
      </c>
      <c r="U12" s="5">
        <f t="shared" si="0"/>
        <v>0</v>
      </c>
    </row>
    <row r="13" spans="1:33" s="12" customFormat="1" ht="11.25" x14ac:dyDescent="0.2">
      <c r="A13" s="143">
        <v>11</v>
      </c>
      <c r="B13" s="8" t="s">
        <v>499</v>
      </c>
      <c r="C13" s="8" t="s">
        <v>54</v>
      </c>
      <c r="D13" s="3" t="s">
        <v>291</v>
      </c>
      <c r="E13" s="196" t="s">
        <v>616</v>
      </c>
      <c r="F13" s="3" t="s">
        <v>49</v>
      </c>
      <c r="G13" s="3" t="s">
        <v>463</v>
      </c>
      <c r="H13" s="3" t="s">
        <v>479</v>
      </c>
      <c r="I13" s="73" t="s">
        <v>385</v>
      </c>
      <c r="J13" s="73" t="s">
        <v>385</v>
      </c>
      <c r="K13" s="73" t="s">
        <v>385</v>
      </c>
      <c r="L13" s="73" t="s">
        <v>385</v>
      </c>
      <c r="M13" s="73" t="s">
        <v>385</v>
      </c>
      <c r="N13" s="73" t="s">
        <v>385</v>
      </c>
      <c r="O13" s="73" t="s">
        <v>385</v>
      </c>
      <c r="P13" s="8" t="s">
        <v>582</v>
      </c>
      <c r="Q13" s="8" t="s">
        <v>13</v>
      </c>
      <c r="R13" s="8">
        <v>1</v>
      </c>
      <c r="S13" s="134"/>
      <c r="T13" s="158" t="s">
        <v>588</v>
      </c>
      <c r="U13" s="5">
        <f t="shared" si="0"/>
        <v>0</v>
      </c>
    </row>
    <row r="14" spans="1:33" s="12" customFormat="1" ht="11.25" x14ac:dyDescent="0.2">
      <c r="A14" s="143">
        <v>12</v>
      </c>
      <c r="B14" s="8"/>
      <c r="C14" s="8" t="s">
        <v>44</v>
      </c>
      <c r="D14" s="3" t="s">
        <v>503</v>
      </c>
      <c r="E14" s="196" t="s">
        <v>606</v>
      </c>
      <c r="F14" s="3" t="s">
        <v>543</v>
      </c>
      <c r="G14" s="3"/>
      <c r="H14" s="3"/>
      <c r="I14" s="73"/>
      <c r="J14" s="73"/>
      <c r="K14" s="73" t="s">
        <v>385</v>
      </c>
      <c r="L14" s="73" t="s">
        <v>385</v>
      </c>
      <c r="M14" s="73" t="s">
        <v>385</v>
      </c>
      <c r="N14" s="73" t="s">
        <v>385</v>
      </c>
      <c r="O14" s="73" t="s">
        <v>385</v>
      </c>
      <c r="P14" s="8" t="s">
        <v>583</v>
      </c>
      <c r="Q14" s="8" t="s">
        <v>13</v>
      </c>
      <c r="R14" s="8">
        <v>1</v>
      </c>
      <c r="S14" s="134"/>
      <c r="T14" s="158" t="s">
        <v>403</v>
      </c>
      <c r="U14" s="5">
        <f t="shared" si="0"/>
        <v>0</v>
      </c>
    </row>
    <row r="15" spans="1:33" s="12" customFormat="1" ht="11.25" x14ac:dyDescent="0.2">
      <c r="A15" s="143">
        <v>13</v>
      </c>
      <c r="B15" s="8" t="s">
        <v>497</v>
      </c>
      <c r="C15" s="8" t="s">
        <v>33</v>
      </c>
      <c r="D15" s="3" t="s">
        <v>272</v>
      </c>
      <c r="E15" s="196" t="s">
        <v>615</v>
      </c>
      <c r="F15" s="3" t="s">
        <v>42</v>
      </c>
      <c r="G15" s="3" t="s">
        <v>463</v>
      </c>
      <c r="H15" s="3" t="s">
        <v>479</v>
      </c>
      <c r="I15" s="73"/>
      <c r="J15" s="73" t="s">
        <v>385</v>
      </c>
      <c r="K15" s="73" t="s">
        <v>385</v>
      </c>
      <c r="L15" s="73" t="s">
        <v>385</v>
      </c>
      <c r="M15" s="73" t="s">
        <v>385</v>
      </c>
      <c r="N15" s="73" t="s">
        <v>385</v>
      </c>
      <c r="O15" s="73" t="s">
        <v>385</v>
      </c>
      <c r="P15" s="8" t="s">
        <v>586</v>
      </c>
      <c r="Q15" s="8" t="s">
        <v>13</v>
      </c>
      <c r="R15" s="8">
        <v>1</v>
      </c>
      <c r="S15" s="134"/>
      <c r="T15" s="158" t="s">
        <v>588</v>
      </c>
      <c r="U15" s="5">
        <f t="shared" si="0"/>
        <v>0</v>
      </c>
    </row>
    <row r="16" spans="1:33" s="12" customFormat="1" ht="11.25" x14ac:dyDescent="0.2">
      <c r="A16" s="144">
        <v>14</v>
      </c>
      <c r="B16" s="8" t="s">
        <v>497</v>
      </c>
      <c r="C16" s="8" t="s">
        <v>33</v>
      </c>
      <c r="D16" s="3" t="s">
        <v>273</v>
      </c>
      <c r="E16" s="196" t="s">
        <v>615</v>
      </c>
      <c r="F16" s="3" t="s">
        <v>42</v>
      </c>
      <c r="G16" s="3" t="s">
        <v>463</v>
      </c>
      <c r="H16" s="3" t="s">
        <v>479</v>
      </c>
      <c r="I16" s="73"/>
      <c r="J16" s="73" t="s">
        <v>385</v>
      </c>
      <c r="K16" s="73" t="s">
        <v>385</v>
      </c>
      <c r="L16" s="73" t="s">
        <v>385</v>
      </c>
      <c r="M16" s="73" t="s">
        <v>385</v>
      </c>
      <c r="N16" s="73" t="s">
        <v>385</v>
      </c>
      <c r="O16" s="73" t="s">
        <v>385</v>
      </c>
      <c r="P16" s="8" t="s">
        <v>586</v>
      </c>
      <c r="Q16" s="8" t="s">
        <v>13</v>
      </c>
      <c r="R16" s="8">
        <v>1</v>
      </c>
      <c r="S16" s="134"/>
      <c r="T16" s="158" t="s">
        <v>588</v>
      </c>
      <c r="U16" s="5">
        <f t="shared" si="0"/>
        <v>0</v>
      </c>
    </row>
    <row r="17" spans="1:24" s="12" customFormat="1" ht="11.25" x14ac:dyDescent="0.2">
      <c r="A17" s="143">
        <v>15</v>
      </c>
      <c r="B17" s="8" t="s">
        <v>497</v>
      </c>
      <c r="C17" s="8" t="s">
        <v>33</v>
      </c>
      <c r="D17" s="3" t="s">
        <v>271</v>
      </c>
      <c r="E17" s="196" t="s">
        <v>614</v>
      </c>
      <c r="F17" s="3" t="s">
        <v>42</v>
      </c>
      <c r="G17" s="3" t="s">
        <v>463</v>
      </c>
      <c r="H17" s="3" t="s">
        <v>479</v>
      </c>
      <c r="I17" s="73"/>
      <c r="J17" s="73" t="s">
        <v>385</v>
      </c>
      <c r="K17" s="73" t="s">
        <v>385</v>
      </c>
      <c r="L17" s="73" t="s">
        <v>385</v>
      </c>
      <c r="M17" s="73" t="s">
        <v>385</v>
      </c>
      <c r="N17" s="73" t="s">
        <v>385</v>
      </c>
      <c r="O17" s="73" t="s">
        <v>385</v>
      </c>
      <c r="P17" s="8" t="s">
        <v>586</v>
      </c>
      <c r="Q17" s="8" t="s">
        <v>13</v>
      </c>
      <c r="R17" s="8">
        <v>1</v>
      </c>
      <c r="S17" s="134"/>
      <c r="T17" s="158" t="s">
        <v>588</v>
      </c>
      <c r="U17" s="5">
        <f t="shared" si="0"/>
        <v>0</v>
      </c>
    </row>
    <row r="18" spans="1:24" s="12" customFormat="1" ht="11.25" x14ac:dyDescent="0.2">
      <c r="A18" s="144">
        <v>16</v>
      </c>
      <c r="B18" s="8" t="s">
        <v>497</v>
      </c>
      <c r="C18" s="8" t="s">
        <v>33</v>
      </c>
      <c r="D18" s="3" t="s">
        <v>275</v>
      </c>
      <c r="E18" s="196" t="s">
        <v>615</v>
      </c>
      <c r="F18" s="3" t="s">
        <v>42</v>
      </c>
      <c r="G18" s="3" t="s">
        <v>463</v>
      </c>
      <c r="H18" s="3" t="s">
        <v>479</v>
      </c>
      <c r="I18" s="73"/>
      <c r="J18" s="73" t="s">
        <v>385</v>
      </c>
      <c r="K18" s="73" t="s">
        <v>385</v>
      </c>
      <c r="L18" s="73" t="s">
        <v>385</v>
      </c>
      <c r="M18" s="73" t="s">
        <v>385</v>
      </c>
      <c r="N18" s="73" t="s">
        <v>385</v>
      </c>
      <c r="O18" s="73" t="s">
        <v>385</v>
      </c>
      <c r="P18" s="8" t="s">
        <v>586</v>
      </c>
      <c r="Q18" s="8" t="s">
        <v>13</v>
      </c>
      <c r="R18" s="8">
        <v>1</v>
      </c>
      <c r="S18" s="134"/>
      <c r="T18" s="158" t="s">
        <v>588</v>
      </c>
      <c r="U18" s="5">
        <f t="shared" si="0"/>
        <v>0</v>
      </c>
      <c r="X18" s="28"/>
    </row>
    <row r="19" spans="1:24" s="12" customFormat="1" ht="11.25" x14ac:dyDescent="0.2">
      <c r="A19" s="143">
        <v>17</v>
      </c>
      <c r="B19" s="8" t="s">
        <v>497</v>
      </c>
      <c r="C19" s="8" t="s">
        <v>33</v>
      </c>
      <c r="D19" s="3" t="s">
        <v>276</v>
      </c>
      <c r="E19" s="196" t="s">
        <v>614</v>
      </c>
      <c r="F19" s="3" t="s">
        <v>42</v>
      </c>
      <c r="G19" s="3" t="s">
        <v>463</v>
      </c>
      <c r="H19" s="3" t="s">
        <v>479</v>
      </c>
      <c r="I19" s="73"/>
      <c r="J19" s="73" t="s">
        <v>385</v>
      </c>
      <c r="K19" s="73" t="s">
        <v>385</v>
      </c>
      <c r="L19" s="73" t="s">
        <v>385</v>
      </c>
      <c r="M19" s="73" t="s">
        <v>385</v>
      </c>
      <c r="N19" s="73" t="s">
        <v>385</v>
      </c>
      <c r="O19" s="73" t="s">
        <v>385</v>
      </c>
      <c r="P19" s="8" t="s">
        <v>586</v>
      </c>
      <c r="Q19" s="8" t="s">
        <v>13</v>
      </c>
      <c r="R19" s="8">
        <v>1</v>
      </c>
      <c r="S19" s="134"/>
      <c r="T19" s="158" t="s">
        <v>588</v>
      </c>
      <c r="U19" s="5">
        <f t="shared" si="0"/>
        <v>0</v>
      </c>
      <c r="X19" s="28"/>
    </row>
    <row r="20" spans="1:24" s="12" customFormat="1" ht="11.25" x14ac:dyDescent="0.2">
      <c r="A20" s="144">
        <v>18</v>
      </c>
      <c r="B20" s="8" t="s">
        <v>497</v>
      </c>
      <c r="C20" s="8" t="s">
        <v>33</v>
      </c>
      <c r="D20" s="3" t="s">
        <v>285</v>
      </c>
      <c r="E20" s="196" t="s">
        <v>615</v>
      </c>
      <c r="F20" s="3" t="s">
        <v>42</v>
      </c>
      <c r="G20" s="3" t="s">
        <v>463</v>
      </c>
      <c r="H20" s="3" t="s">
        <v>479</v>
      </c>
      <c r="I20" s="73"/>
      <c r="J20" s="73" t="s">
        <v>385</v>
      </c>
      <c r="K20" s="73" t="s">
        <v>385</v>
      </c>
      <c r="L20" s="73" t="s">
        <v>385</v>
      </c>
      <c r="M20" s="73" t="s">
        <v>385</v>
      </c>
      <c r="N20" s="73" t="s">
        <v>385</v>
      </c>
      <c r="O20" s="73" t="s">
        <v>385</v>
      </c>
      <c r="P20" s="8" t="s">
        <v>586</v>
      </c>
      <c r="Q20" s="8" t="s">
        <v>13</v>
      </c>
      <c r="R20" s="8">
        <v>1</v>
      </c>
      <c r="S20" s="134"/>
      <c r="T20" s="158" t="s">
        <v>588</v>
      </c>
      <c r="U20" s="5">
        <f t="shared" si="0"/>
        <v>0</v>
      </c>
      <c r="X20" s="28"/>
    </row>
    <row r="21" spans="1:24" s="12" customFormat="1" ht="11.25" x14ac:dyDescent="0.2">
      <c r="A21" s="143">
        <v>19</v>
      </c>
      <c r="B21" s="8" t="s">
        <v>501</v>
      </c>
      <c r="C21" s="8" t="s">
        <v>56</v>
      </c>
      <c r="D21" s="3" t="s">
        <v>287</v>
      </c>
      <c r="E21" s="196" t="s">
        <v>615</v>
      </c>
      <c r="F21" s="3" t="s">
        <v>50</v>
      </c>
      <c r="G21" s="3" t="s">
        <v>463</v>
      </c>
      <c r="H21" s="3" t="s">
        <v>479</v>
      </c>
      <c r="I21" s="73"/>
      <c r="J21" s="73" t="s">
        <v>385</v>
      </c>
      <c r="K21" s="73" t="s">
        <v>385</v>
      </c>
      <c r="L21" s="73" t="s">
        <v>385</v>
      </c>
      <c r="M21" s="73" t="s">
        <v>385</v>
      </c>
      <c r="N21" s="73" t="s">
        <v>385</v>
      </c>
      <c r="O21" s="73" t="s">
        <v>385</v>
      </c>
      <c r="P21" s="8" t="s">
        <v>584</v>
      </c>
      <c r="Q21" s="8" t="s">
        <v>13</v>
      </c>
      <c r="R21" s="8">
        <v>1</v>
      </c>
      <c r="S21" s="134"/>
      <c r="T21" s="158" t="s">
        <v>588</v>
      </c>
      <c r="U21" s="5">
        <f t="shared" si="0"/>
        <v>0</v>
      </c>
    </row>
    <row r="22" spans="1:24" s="12" customFormat="1" ht="11.25" x14ac:dyDescent="0.2">
      <c r="A22" s="144">
        <v>20</v>
      </c>
      <c r="B22" s="8" t="s">
        <v>501</v>
      </c>
      <c r="C22" s="8" t="s">
        <v>58</v>
      </c>
      <c r="D22" s="3" t="s">
        <v>288</v>
      </c>
      <c r="E22" s="196" t="s">
        <v>614</v>
      </c>
      <c r="F22" s="3" t="s">
        <v>50</v>
      </c>
      <c r="G22" s="3" t="s">
        <v>463</v>
      </c>
      <c r="H22" s="3" t="s">
        <v>479</v>
      </c>
      <c r="I22" s="73"/>
      <c r="J22" s="73" t="s">
        <v>385</v>
      </c>
      <c r="K22" s="73" t="s">
        <v>385</v>
      </c>
      <c r="L22" s="73" t="s">
        <v>385</v>
      </c>
      <c r="M22" s="73" t="s">
        <v>385</v>
      </c>
      <c r="N22" s="73" t="s">
        <v>385</v>
      </c>
      <c r="O22" s="73" t="s">
        <v>385</v>
      </c>
      <c r="P22" s="8" t="s">
        <v>584</v>
      </c>
      <c r="Q22" s="8" t="s">
        <v>13</v>
      </c>
      <c r="R22" s="8">
        <v>1</v>
      </c>
      <c r="S22" s="134"/>
      <c r="T22" s="158" t="s">
        <v>588</v>
      </c>
      <c r="U22" s="5">
        <f t="shared" si="0"/>
        <v>0</v>
      </c>
    </row>
    <row r="23" spans="1:24" s="12" customFormat="1" ht="11.25" x14ac:dyDescent="0.2">
      <c r="A23" s="143">
        <v>21</v>
      </c>
      <c r="B23" s="8" t="s">
        <v>497</v>
      </c>
      <c r="C23" s="8" t="s">
        <v>33</v>
      </c>
      <c r="D23" s="3" t="s">
        <v>282</v>
      </c>
      <c r="E23" s="196" t="s">
        <v>615</v>
      </c>
      <c r="F23" s="3" t="s">
        <v>42</v>
      </c>
      <c r="G23" s="3" t="s">
        <v>463</v>
      </c>
      <c r="H23" s="3" t="s">
        <v>479</v>
      </c>
      <c r="I23" s="73" t="s">
        <v>385</v>
      </c>
      <c r="J23" s="73" t="s">
        <v>385</v>
      </c>
      <c r="K23" s="73" t="s">
        <v>385</v>
      </c>
      <c r="L23" s="73" t="s">
        <v>385</v>
      </c>
      <c r="M23" s="73" t="s">
        <v>385</v>
      </c>
      <c r="N23" s="73" t="s">
        <v>385</v>
      </c>
      <c r="O23" s="73" t="s">
        <v>385</v>
      </c>
      <c r="P23" s="8"/>
      <c r="Q23" s="8" t="s">
        <v>13</v>
      </c>
      <c r="R23" s="8">
        <v>1</v>
      </c>
      <c r="S23" s="134"/>
      <c r="T23" s="158" t="s">
        <v>588</v>
      </c>
      <c r="U23" s="5">
        <f t="shared" si="0"/>
        <v>0</v>
      </c>
    </row>
    <row r="24" spans="1:24" s="12" customFormat="1" ht="17.25" customHeight="1" x14ac:dyDescent="0.2">
      <c r="A24" s="143">
        <v>22</v>
      </c>
      <c r="B24" s="8" t="s">
        <v>497</v>
      </c>
      <c r="C24" s="8" t="s">
        <v>33</v>
      </c>
      <c r="D24" s="3" t="s">
        <v>283</v>
      </c>
      <c r="E24" s="196" t="s">
        <v>615</v>
      </c>
      <c r="F24" s="3" t="s">
        <v>545</v>
      </c>
      <c r="G24" s="3" t="s">
        <v>463</v>
      </c>
      <c r="H24" s="3" t="s">
        <v>479</v>
      </c>
      <c r="I24" s="73" t="s">
        <v>385</v>
      </c>
      <c r="J24" s="73" t="s">
        <v>385</v>
      </c>
      <c r="K24" s="73" t="s">
        <v>385</v>
      </c>
      <c r="L24" s="73" t="s">
        <v>385</v>
      </c>
      <c r="M24" s="73" t="s">
        <v>385</v>
      </c>
      <c r="N24" s="73" t="s">
        <v>385</v>
      </c>
      <c r="O24" s="73" t="s">
        <v>385</v>
      </c>
      <c r="P24" s="150" t="s">
        <v>585</v>
      </c>
      <c r="Q24" s="8" t="s">
        <v>13</v>
      </c>
      <c r="R24" s="8">
        <v>1</v>
      </c>
      <c r="S24" s="134"/>
      <c r="T24" s="158" t="s">
        <v>588</v>
      </c>
      <c r="U24" s="5">
        <f t="shared" si="0"/>
        <v>0</v>
      </c>
    </row>
    <row r="25" spans="1:24" s="12" customFormat="1" ht="17.25" customHeight="1" x14ac:dyDescent="0.2">
      <c r="A25" s="143">
        <v>23</v>
      </c>
      <c r="B25" s="8" t="s">
        <v>497</v>
      </c>
      <c r="C25" s="8" t="s">
        <v>33</v>
      </c>
      <c r="D25" s="3" t="s">
        <v>284</v>
      </c>
      <c r="E25" s="196" t="s">
        <v>614</v>
      </c>
      <c r="F25" s="3" t="s">
        <v>545</v>
      </c>
      <c r="G25" s="3" t="s">
        <v>463</v>
      </c>
      <c r="H25" s="3" t="s">
        <v>479</v>
      </c>
      <c r="I25" s="73" t="s">
        <v>385</v>
      </c>
      <c r="J25" s="73" t="s">
        <v>385</v>
      </c>
      <c r="K25" s="73" t="s">
        <v>385</v>
      </c>
      <c r="L25" s="73" t="s">
        <v>385</v>
      </c>
      <c r="M25" s="73" t="s">
        <v>385</v>
      </c>
      <c r="N25" s="73" t="s">
        <v>385</v>
      </c>
      <c r="O25" s="73" t="s">
        <v>385</v>
      </c>
      <c r="P25" s="150" t="s">
        <v>585</v>
      </c>
      <c r="Q25" s="8" t="s">
        <v>13</v>
      </c>
      <c r="R25" s="8">
        <v>1</v>
      </c>
      <c r="S25" s="134"/>
      <c r="T25" s="158" t="s">
        <v>588</v>
      </c>
      <c r="U25" s="5">
        <f t="shared" si="0"/>
        <v>0</v>
      </c>
    </row>
    <row r="26" spans="1:24" s="12" customFormat="1" ht="15.75" customHeight="1" x14ac:dyDescent="0.2">
      <c r="A26" s="144">
        <v>24</v>
      </c>
      <c r="B26" s="8" t="s">
        <v>497</v>
      </c>
      <c r="C26" s="8" t="s">
        <v>33</v>
      </c>
      <c r="D26" s="3" t="s">
        <v>286</v>
      </c>
      <c r="E26" s="196" t="s">
        <v>615</v>
      </c>
      <c r="F26" s="3" t="s">
        <v>545</v>
      </c>
      <c r="G26" s="3" t="s">
        <v>463</v>
      </c>
      <c r="H26" s="3" t="s">
        <v>479</v>
      </c>
      <c r="I26" s="73" t="s">
        <v>385</v>
      </c>
      <c r="J26" s="73" t="s">
        <v>385</v>
      </c>
      <c r="K26" s="73" t="s">
        <v>385</v>
      </c>
      <c r="L26" s="73" t="s">
        <v>385</v>
      </c>
      <c r="M26" s="73" t="s">
        <v>385</v>
      </c>
      <c r="N26" s="73" t="s">
        <v>385</v>
      </c>
      <c r="O26" s="73" t="s">
        <v>385</v>
      </c>
      <c r="P26" s="150" t="s">
        <v>585</v>
      </c>
      <c r="Q26" s="8" t="s">
        <v>13</v>
      </c>
      <c r="R26" s="8">
        <v>1</v>
      </c>
      <c r="S26" s="134"/>
      <c r="T26" s="158" t="s">
        <v>588</v>
      </c>
      <c r="U26" s="5">
        <f t="shared" si="0"/>
        <v>0</v>
      </c>
    </row>
    <row r="27" spans="1:24" s="12" customFormat="1" ht="15.75" customHeight="1" x14ac:dyDescent="0.2">
      <c r="A27" s="143">
        <v>25</v>
      </c>
      <c r="B27" s="8" t="s">
        <v>497</v>
      </c>
      <c r="C27" s="8" t="s">
        <v>33</v>
      </c>
      <c r="D27" s="3" t="s">
        <v>280</v>
      </c>
      <c r="E27" s="196" t="s">
        <v>615</v>
      </c>
      <c r="F27" s="3" t="s">
        <v>545</v>
      </c>
      <c r="G27" s="3" t="s">
        <v>463</v>
      </c>
      <c r="H27" s="3" t="s">
        <v>479</v>
      </c>
      <c r="I27" s="73" t="s">
        <v>385</v>
      </c>
      <c r="J27" s="73" t="s">
        <v>385</v>
      </c>
      <c r="K27" s="73" t="s">
        <v>385</v>
      </c>
      <c r="L27" s="73" t="s">
        <v>385</v>
      </c>
      <c r="M27" s="73" t="s">
        <v>385</v>
      </c>
      <c r="N27" s="73" t="s">
        <v>385</v>
      </c>
      <c r="O27" s="73" t="s">
        <v>385</v>
      </c>
      <c r="P27" s="150" t="s">
        <v>585</v>
      </c>
      <c r="Q27" s="8" t="s">
        <v>13</v>
      </c>
      <c r="R27" s="8">
        <v>1</v>
      </c>
      <c r="S27" s="134"/>
      <c r="T27" s="158" t="s">
        <v>588</v>
      </c>
      <c r="U27" s="5">
        <f t="shared" si="0"/>
        <v>0</v>
      </c>
    </row>
    <row r="28" spans="1:24" s="12" customFormat="1" ht="18" customHeight="1" x14ac:dyDescent="0.2">
      <c r="A28" s="144">
        <v>26</v>
      </c>
      <c r="B28" s="8" t="s">
        <v>497</v>
      </c>
      <c r="C28" s="8" t="s">
        <v>33</v>
      </c>
      <c r="D28" s="3" t="s">
        <v>281</v>
      </c>
      <c r="E28" s="196" t="s">
        <v>614</v>
      </c>
      <c r="F28" s="3" t="s">
        <v>545</v>
      </c>
      <c r="G28" s="3" t="s">
        <v>463</v>
      </c>
      <c r="H28" s="3" t="s">
        <v>479</v>
      </c>
      <c r="I28" s="73" t="s">
        <v>385</v>
      </c>
      <c r="J28" s="73" t="s">
        <v>385</v>
      </c>
      <c r="K28" s="73" t="s">
        <v>385</v>
      </c>
      <c r="L28" s="73" t="s">
        <v>385</v>
      </c>
      <c r="M28" s="73" t="s">
        <v>385</v>
      </c>
      <c r="N28" s="73" t="s">
        <v>385</v>
      </c>
      <c r="O28" s="73" t="s">
        <v>385</v>
      </c>
      <c r="P28" s="150" t="s">
        <v>585</v>
      </c>
      <c r="Q28" s="8" t="s">
        <v>13</v>
      </c>
      <c r="R28" s="8">
        <v>1</v>
      </c>
      <c r="S28" s="134"/>
      <c r="T28" s="158" t="s">
        <v>588</v>
      </c>
      <c r="U28" s="5">
        <f t="shared" si="0"/>
        <v>0</v>
      </c>
    </row>
    <row r="29" spans="1:24" s="12" customFormat="1" ht="11.25" x14ac:dyDescent="0.2">
      <c r="A29" s="143">
        <v>27</v>
      </c>
      <c r="B29" s="8" t="s">
        <v>497</v>
      </c>
      <c r="C29" s="8" t="s">
        <v>33</v>
      </c>
      <c r="D29" s="3" t="s">
        <v>369</v>
      </c>
      <c r="E29" s="196" t="s">
        <v>615</v>
      </c>
      <c r="F29" s="3" t="s">
        <v>42</v>
      </c>
      <c r="G29" s="3" t="s">
        <v>463</v>
      </c>
      <c r="H29" s="3" t="s">
        <v>479</v>
      </c>
      <c r="I29" s="73"/>
      <c r="J29" s="73" t="s">
        <v>385</v>
      </c>
      <c r="K29" s="73" t="s">
        <v>385</v>
      </c>
      <c r="L29" s="73" t="s">
        <v>385</v>
      </c>
      <c r="M29" s="73" t="s">
        <v>385</v>
      </c>
      <c r="N29" s="73" t="s">
        <v>385</v>
      </c>
      <c r="O29" s="73" t="s">
        <v>385</v>
      </c>
      <c r="P29" s="8" t="s">
        <v>586</v>
      </c>
      <c r="Q29" s="8" t="s">
        <v>13</v>
      </c>
      <c r="R29" s="8">
        <v>1</v>
      </c>
      <c r="S29" s="134"/>
      <c r="T29" s="158" t="s">
        <v>588</v>
      </c>
      <c r="U29" s="5">
        <f t="shared" si="0"/>
        <v>0</v>
      </c>
    </row>
    <row r="30" spans="1:24" s="12" customFormat="1" ht="11.25" x14ac:dyDescent="0.2">
      <c r="A30" s="144">
        <v>28</v>
      </c>
      <c r="B30" s="8" t="s">
        <v>497</v>
      </c>
      <c r="C30" s="8" t="s">
        <v>56</v>
      </c>
      <c r="D30" s="3" t="s">
        <v>274</v>
      </c>
      <c r="E30" s="196" t="s">
        <v>615</v>
      </c>
      <c r="F30" s="3" t="s">
        <v>42</v>
      </c>
      <c r="G30" s="3" t="s">
        <v>463</v>
      </c>
      <c r="H30" s="3" t="s">
        <v>479</v>
      </c>
      <c r="I30" s="73"/>
      <c r="J30" s="73" t="s">
        <v>385</v>
      </c>
      <c r="K30" s="73" t="s">
        <v>385</v>
      </c>
      <c r="L30" s="73" t="s">
        <v>385</v>
      </c>
      <c r="M30" s="73" t="s">
        <v>385</v>
      </c>
      <c r="N30" s="73" t="s">
        <v>385</v>
      </c>
      <c r="O30" s="73" t="s">
        <v>385</v>
      </c>
      <c r="P30" s="8" t="s">
        <v>586</v>
      </c>
      <c r="Q30" s="8" t="s">
        <v>13</v>
      </c>
      <c r="R30" s="8">
        <v>1</v>
      </c>
      <c r="S30" s="134"/>
      <c r="T30" s="158" t="s">
        <v>588</v>
      </c>
      <c r="U30" s="5">
        <f t="shared" si="0"/>
        <v>0</v>
      </c>
    </row>
    <row r="31" spans="1:24" s="12" customFormat="1" ht="11.25" x14ac:dyDescent="0.2">
      <c r="A31" s="143">
        <v>29</v>
      </c>
      <c r="B31" s="8" t="s">
        <v>497</v>
      </c>
      <c r="C31" s="8" t="s">
        <v>56</v>
      </c>
      <c r="D31" s="3" t="s">
        <v>278</v>
      </c>
      <c r="E31" s="196" t="s">
        <v>615</v>
      </c>
      <c r="F31" s="3" t="s">
        <v>42</v>
      </c>
      <c r="G31" s="3" t="s">
        <v>463</v>
      </c>
      <c r="H31" s="3" t="s">
        <v>479</v>
      </c>
      <c r="I31" s="73"/>
      <c r="J31" s="73" t="s">
        <v>385</v>
      </c>
      <c r="K31" s="73" t="s">
        <v>385</v>
      </c>
      <c r="L31" s="73" t="s">
        <v>385</v>
      </c>
      <c r="M31" s="73" t="s">
        <v>385</v>
      </c>
      <c r="N31" s="73" t="s">
        <v>385</v>
      </c>
      <c r="O31" s="73" t="s">
        <v>385</v>
      </c>
      <c r="P31" s="8" t="s">
        <v>586</v>
      </c>
      <c r="Q31" s="8" t="s">
        <v>13</v>
      </c>
      <c r="R31" s="8">
        <v>1</v>
      </c>
      <c r="S31" s="134"/>
      <c r="T31" s="158" t="s">
        <v>588</v>
      </c>
      <c r="U31" s="5">
        <f t="shared" si="0"/>
        <v>0</v>
      </c>
    </row>
    <row r="32" spans="1:24" s="12" customFormat="1" ht="11.25" x14ac:dyDescent="0.2">
      <c r="A32" s="144">
        <v>30</v>
      </c>
      <c r="B32" s="8" t="s">
        <v>497</v>
      </c>
      <c r="C32" s="8" t="s">
        <v>58</v>
      </c>
      <c r="D32" s="3" t="s">
        <v>277</v>
      </c>
      <c r="E32" s="196" t="s">
        <v>614</v>
      </c>
      <c r="F32" s="3" t="s">
        <v>42</v>
      </c>
      <c r="G32" s="3" t="s">
        <v>463</v>
      </c>
      <c r="H32" s="3" t="s">
        <v>479</v>
      </c>
      <c r="I32" s="73"/>
      <c r="J32" s="73" t="s">
        <v>385</v>
      </c>
      <c r="K32" s="73" t="s">
        <v>385</v>
      </c>
      <c r="L32" s="73" t="s">
        <v>385</v>
      </c>
      <c r="M32" s="73" t="s">
        <v>385</v>
      </c>
      <c r="N32" s="73" t="s">
        <v>385</v>
      </c>
      <c r="O32" s="73" t="s">
        <v>385</v>
      </c>
      <c r="P32" s="8" t="s">
        <v>586</v>
      </c>
      <c r="Q32" s="8" t="s">
        <v>13</v>
      </c>
      <c r="R32" s="8">
        <v>1</v>
      </c>
      <c r="S32" s="134"/>
      <c r="T32" s="158" t="s">
        <v>588</v>
      </c>
      <c r="U32" s="5">
        <f t="shared" si="0"/>
        <v>0</v>
      </c>
    </row>
    <row r="33" spans="1:21" s="12" customFormat="1" ht="11.25" x14ac:dyDescent="0.2">
      <c r="A33" s="143">
        <v>31</v>
      </c>
      <c r="B33" s="8" t="s">
        <v>497</v>
      </c>
      <c r="C33" s="8" t="s">
        <v>58</v>
      </c>
      <c r="D33" s="3" t="s">
        <v>279</v>
      </c>
      <c r="E33" s="196" t="s">
        <v>614</v>
      </c>
      <c r="F33" s="3" t="s">
        <v>42</v>
      </c>
      <c r="G33" s="3" t="s">
        <v>463</v>
      </c>
      <c r="H33" s="3" t="s">
        <v>479</v>
      </c>
      <c r="I33" s="73"/>
      <c r="J33" s="73" t="s">
        <v>385</v>
      </c>
      <c r="K33" s="73" t="s">
        <v>385</v>
      </c>
      <c r="L33" s="73" t="s">
        <v>385</v>
      </c>
      <c r="M33" s="73" t="s">
        <v>385</v>
      </c>
      <c r="N33" s="73" t="s">
        <v>385</v>
      </c>
      <c r="O33" s="73" t="s">
        <v>385</v>
      </c>
      <c r="P33" s="8" t="s">
        <v>586</v>
      </c>
      <c r="Q33" s="8" t="s">
        <v>13</v>
      </c>
      <c r="R33" s="8">
        <v>1</v>
      </c>
      <c r="S33" s="134"/>
      <c r="T33" s="158" t="s">
        <v>588</v>
      </c>
      <c r="U33" s="5">
        <f t="shared" si="0"/>
        <v>0</v>
      </c>
    </row>
    <row r="34" spans="1:21" s="12" customFormat="1" ht="20.25" customHeight="1" x14ac:dyDescent="0.2">
      <c r="A34" s="144">
        <v>32</v>
      </c>
      <c r="B34" s="8" t="s">
        <v>497</v>
      </c>
      <c r="C34" s="8" t="s">
        <v>44</v>
      </c>
      <c r="D34" s="3" t="s">
        <v>158</v>
      </c>
      <c r="E34" s="196" t="s">
        <v>600</v>
      </c>
      <c r="F34" s="3" t="s">
        <v>545</v>
      </c>
      <c r="G34" s="3" t="s">
        <v>462</v>
      </c>
      <c r="H34" s="3" t="s">
        <v>479</v>
      </c>
      <c r="I34" s="73"/>
      <c r="J34" s="73" t="s">
        <v>385</v>
      </c>
      <c r="K34" s="73"/>
      <c r="L34" s="73" t="s">
        <v>385</v>
      </c>
      <c r="M34" s="154"/>
      <c r="N34" s="73" t="s">
        <v>385</v>
      </c>
      <c r="O34" s="154"/>
      <c r="P34" s="150" t="s">
        <v>585</v>
      </c>
      <c r="Q34" s="8" t="s">
        <v>13</v>
      </c>
      <c r="R34" s="8">
        <v>1</v>
      </c>
      <c r="S34" s="134"/>
      <c r="T34" s="158" t="s">
        <v>402</v>
      </c>
      <c r="U34" s="5">
        <f t="shared" si="0"/>
        <v>0</v>
      </c>
    </row>
    <row r="35" spans="1:21" s="12" customFormat="1" ht="11.25" x14ac:dyDescent="0.2">
      <c r="A35" s="143">
        <v>33</v>
      </c>
      <c r="B35" s="8" t="s">
        <v>496</v>
      </c>
      <c r="C35" s="8" t="s">
        <v>44</v>
      </c>
      <c r="D35" s="3" t="s">
        <v>381</v>
      </c>
      <c r="E35" s="196" t="s">
        <v>600</v>
      </c>
      <c r="F35" s="3" t="s">
        <v>42</v>
      </c>
      <c r="G35" s="3" t="s">
        <v>462</v>
      </c>
      <c r="H35" s="3" t="s">
        <v>479</v>
      </c>
      <c r="I35" s="73"/>
      <c r="J35" s="73"/>
      <c r="K35" s="73" t="s">
        <v>385</v>
      </c>
      <c r="L35" s="154"/>
      <c r="M35" s="154" t="s">
        <v>385</v>
      </c>
      <c r="N35" s="154"/>
      <c r="O35" s="154" t="s">
        <v>385</v>
      </c>
      <c r="P35" s="31" t="s">
        <v>587</v>
      </c>
      <c r="Q35" s="31" t="s">
        <v>13</v>
      </c>
      <c r="R35" s="31">
        <v>1</v>
      </c>
      <c r="S35" s="152"/>
      <c r="T35" s="29" t="s">
        <v>403</v>
      </c>
      <c r="U35" s="29"/>
    </row>
    <row r="36" spans="1:21" s="12" customFormat="1" ht="11.25" x14ac:dyDescent="0.2">
      <c r="A36" s="144">
        <v>34</v>
      </c>
      <c r="B36" s="8" t="s">
        <v>496</v>
      </c>
      <c r="C36" s="8" t="s">
        <v>44</v>
      </c>
      <c r="D36" s="3" t="s">
        <v>142</v>
      </c>
      <c r="E36" s="196" t="s">
        <v>600</v>
      </c>
      <c r="F36" s="3" t="s">
        <v>42</v>
      </c>
      <c r="G36" s="3" t="s">
        <v>462</v>
      </c>
      <c r="H36" s="3" t="s">
        <v>479</v>
      </c>
      <c r="I36" s="73"/>
      <c r="J36" s="73"/>
      <c r="K36" s="73" t="s">
        <v>385</v>
      </c>
      <c r="L36" s="154"/>
      <c r="M36" s="154" t="s">
        <v>385</v>
      </c>
      <c r="N36" s="154"/>
      <c r="O36" s="154" t="s">
        <v>385</v>
      </c>
      <c r="P36" s="31" t="s">
        <v>587</v>
      </c>
      <c r="Q36" s="31" t="s">
        <v>13</v>
      </c>
      <c r="R36" s="31">
        <v>1</v>
      </c>
      <c r="S36" s="152"/>
      <c r="T36" s="29" t="s">
        <v>403</v>
      </c>
      <c r="U36" s="29"/>
    </row>
    <row r="37" spans="1:21" s="12" customFormat="1" ht="11.25" x14ac:dyDescent="0.2">
      <c r="A37" s="143">
        <v>35</v>
      </c>
      <c r="B37" s="8" t="s">
        <v>496</v>
      </c>
      <c r="C37" s="8" t="s">
        <v>44</v>
      </c>
      <c r="D37" s="3" t="s">
        <v>146</v>
      </c>
      <c r="E37" s="196" t="s">
        <v>600</v>
      </c>
      <c r="F37" s="3" t="s">
        <v>42</v>
      </c>
      <c r="G37" s="3" t="s">
        <v>462</v>
      </c>
      <c r="H37" s="3" t="s">
        <v>479</v>
      </c>
      <c r="I37" s="73"/>
      <c r="J37" s="73"/>
      <c r="K37" s="73" t="s">
        <v>385</v>
      </c>
      <c r="L37" s="154"/>
      <c r="M37" s="154" t="s">
        <v>385</v>
      </c>
      <c r="N37" s="154"/>
      <c r="O37" s="154" t="s">
        <v>385</v>
      </c>
      <c r="P37" s="31" t="s">
        <v>587</v>
      </c>
      <c r="Q37" s="31" t="s">
        <v>13</v>
      </c>
      <c r="R37" s="31">
        <v>1</v>
      </c>
      <c r="S37" s="152"/>
      <c r="T37" s="29" t="s">
        <v>403</v>
      </c>
      <c r="U37" s="29"/>
    </row>
    <row r="38" spans="1:21" s="12" customFormat="1" ht="11.25" x14ac:dyDescent="0.2">
      <c r="A38" s="144">
        <v>36</v>
      </c>
      <c r="B38" s="8" t="s">
        <v>496</v>
      </c>
      <c r="C38" s="8" t="s">
        <v>44</v>
      </c>
      <c r="D38" s="3" t="s">
        <v>147</v>
      </c>
      <c r="E38" s="196" t="s">
        <v>600</v>
      </c>
      <c r="F38" s="3" t="s">
        <v>42</v>
      </c>
      <c r="G38" s="3" t="s">
        <v>462</v>
      </c>
      <c r="H38" s="3" t="s">
        <v>479</v>
      </c>
      <c r="I38" s="73"/>
      <c r="J38" s="73"/>
      <c r="K38" s="73" t="s">
        <v>385</v>
      </c>
      <c r="L38" s="154"/>
      <c r="M38" s="154" t="s">
        <v>385</v>
      </c>
      <c r="N38" s="154"/>
      <c r="O38" s="154" t="s">
        <v>385</v>
      </c>
      <c r="P38" s="31" t="s">
        <v>587</v>
      </c>
      <c r="Q38" s="31" t="s">
        <v>13</v>
      </c>
      <c r="R38" s="31">
        <v>1</v>
      </c>
      <c r="S38" s="152"/>
      <c r="T38" s="29" t="s">
        <v>403</v>
      </c>
      <c r="U38" s="29"/>
    </row>
    <row r="39" spans="1:21" s="12" customFormat="1" ht="11.25" x14ac:dyDescent="0.2">
      <c r="A39" s="143">
        <v>37</v>
      </c>
      <c r="B39" s="8" t="s">
        <v>496</v>
      </c>
      <c r="C39" s="8" t="s">
        <v>44</v>
      </c>
      <c r="D39" s="3" t="s">
        <v>374</v>
      </c>
      <c r="E39" s="196" t="s">
        <v>600</v>
      </c>
      <c r="F39" s="3" t="s">
        <v>42</v>
      </c>
      <c r="G39" s="3" t="s">
        <v>462</v>
      </c>
      <c r="H39" s="3" t="s">
        <v>479</v>
      </c>
      <c r="I39" s="73"/>
      <c r="J39" s="73"/>
      <c r="K39" s="73" t="s">
        <v>385</v>
      </c>
      <c r="L39" s="154"/>
      <c r="M39" s="154" t="s">
        <v>385</v>
      </c>
      <c r="N39" s="154"/>
      <c r="O39" s="154" t="s">
        <v>385</v>
      </c>
      <c r="P39" s="31" t="s">
        <v>587</v>
      </c>
      <c r="Q39" s="31" t="s">
        <v>13</v>
      </c>
      <c r="R39" s="31">
        <v>1</v>
      </c>
      <c r="S39" s="152"/>
      <c r="T39" s="29" t="s">
        <v>403</v>
      </c>
      <c r="U39" s="29"/>
    </row>
    <row r="40" spans="1:21" s="12" customFormat="1" ht="11.25" x14ac:dyDescent="0.2">
      <c r="A40" s="144">
        <v>38</v>
      </c>
      <c r="B40" s="8" t="s">
        <v>496</v>
      </c>
      <c r="C40" s="8" t="s">
        <v>44</v>
      </c>
      <c r="D40" s="3" t="s">
        <v>145</v>
      </c>
      <c r="E40" s="196" t="s">
        <v>600</v>
      </c>
      <c r="F40" s="3" t="s">
        <v>42</v>
      </c>
      <c r="G40" s="3" t="s">
        <v>462</v>
      </c>
      <c r="H40" s="3" t="s">
        <v>479</v>
      </c>
      <c r="I40" s="73"/>
      <c r="J40" s="73"/>
      <c r="K40" s="73" t="s">
        <v>385</v>
      </c>
      <c r="L40" s="154"/>
      <c r="M40" s="154" t="s">
        <v>385</v>
      </c>
      <c r="N40" s="154"/>
      <c r="O40" s="154" t="s">
        <v>385</v>
      </c>
      <c r="P40" s="31" t="s">
        <v>587</v>
      </c>
      <c r="Q40" s="31" t="s">
        <v>13</v>
      </c>
      <c r="R40" s="31">
        <v>1</v>
      </c>
      <c r="S40" s="152"/>
      <c r="T40" s="29" t="s">
        <v>403</v>
      </c>
      <c r="U40" s="29"/>
    </row>
    <row r="41" spans="1:21" s="12" customFormat="1" ht="11.25" x14ac:dyDescent="0.2">
      <c r="A41" s="143">
        <v>39</v>
      </c>
      <c r="B41" s="8" t="s">
        <v>496</v>
      </c>
      <c r="C41" s="8" t="s">
        <v>44</v>
      </c>
      <c r="D41" s="3" t="s">
        <v>375</v>
      </c>
      <c r="E41" s="196" t="s">
        <v>600</v>
      </c>
      <c r="F41" s="3" t="s">
        <v>42</v>
      </c>
      <c r="G41" s="3" t="s">
        <v>462</v>
      </c>
      <c r="H41" s="3" t="s">
        <v>479</v>
      </c>
      <c r="I41" s="73"/>
      <c r="J41" s="73"/>
      <c r="K41" s="73" t="s">
        <v>385</v>
      </c>
      <c r="L41" s="154"/>
      <c r="M41" s="154" t="s">
        <v>385</v>
      </c>
      <c r="N41" s="154"/>
      <c r="O41" s="154" t="s">
        <v>385</v>
      </c>
      <c r="P41" s="31" t="s">
        <v>587</v>
      </c>
      <c r="Q41" s="31" t="s">
        <v>13</v>
      </c>
      <c r="R41" s="31">
        <v>1</v>
      </c>
      <c r="S41" s="152"/>
      <c r="T41" s="29" t="s">
        <v>403</v>
      </c>
      <c r="U41" s="29"/>
    </row>
    <row r="42" spans="1:21" s="12" customFormat="1" ht="11.25" x14ac:dyDescent="0.2">
      <c r="A42" s="144">
        <v>40</v>
      </c>
      <c r="B42" s="8" t="s">
        <v>496</v>
      </c>
      <c r="C42" s="8" t="s">
        <v>44</v>
      </c>
      <c r="D42" s="3" t="s">
        <v>376</v>
      </c>
      <c r="E42" s="196" t="s">
        <v>600</v>
      </c>
      <c r="F42" s="3" t="s">
        <v>42</v>
      </c>
      <c r="G42" s="3" t="s">
        <v>462</v>
      </c>
      <c r="H42" s="3" t="s">
        <v>479</v>
      </c>
      <c r="I42" s="73"/>
      <c r="J42" s="73"/>
      <c r="K42" s="73" t="s">
        <v>385</v>
      </c>
      <c r="L42" s="154"/>
      <c r="M42" s="154" t="s">
        <v>385</v>
      </c>
      <c r="N42" s="154"/>
      <c r="O42" s="154" t="s">
        <v>385</v>
      </c>
      <c r="P42" s="31" t="s">
        <v>587</v>
      </c>
      <c r="Q42" s="31" t="s">
        <v>13</v>
      </c>
      <c r="R42" s="31">
        <v>1</v>
      </c>
      <c r="S42" s="152"/>
      <c r="T42" s="29" t="s">
        <v>403</v>
      </c>
      <c r="U42" s="29"/>
    </row>
    <row r="43" spans="1:21" s="12" customFormat="1" ht="11.25" x14ac:dyDescent="0.2">
      <c r="A43" s="143">
        <v>41</v>
      </c>
      <c r="B43" s="8" t="s">
        <v>496</v>
      </c>
      <c r="C43" s="8" t="s">
        <v>44</v>
      </c>
      <c r="D43" s="3" t="s">
        <v>377</v>
      </c>
      <c r="E43" s="196" t="s">
        <v>600</v>
      </c>
      <c r="F43" s="3" t="s">
        <v>42</v>
      </c>
      <c r="G43" s="3" t="s">
        <v>462</v>
      </c>
      <c r="H43" s="3" t="s">
        <v>479</v>
      </c>
      <c r="I43" s="73"/>
      <c r="J43" s="73"/>
      <c r="K43" s="73" t="s">
        <v>385</v>
      </c>
      <c r="L43" s="154"/>
      <c r="M43" s="154" t="s">
        <v>385</v>
      </c>
      <c r="N43" s="154"/>
      <c r="O43" s="154" t="s">
        <v>385</v>
      </c>
      <c r="P43" s="31" t="s">
        <v>587</v>
      </c>
      <c r="Q43" s="31" t="s">
        <v>13</v>
      </c>
      <c r="R43" s="31">
        <v>1</v>
      </c>
      <c r="S43" s="152"/>
      <c r="T43" s="29" t="s">
        <v>403</v>
      </c>
      <c r="U43" s="29"/>
    </row>
    <row r="44" spans="1:21" s="12" customFormat="1" ht="22.5" x14ac:dyDescent="0.2">
      <c r="A44" s="144">
        <v>42</v>
      </c>
      <c r="B44" s="8" t="s">
        <v>496</v>
      </c>
      <c r="C44" s="8" t="s">
        <v>44</v>
      </c>
      <c r="D44" s="3" t="s">
        <v>378</v>
      </c>
      <c r="E44" s="196" t="s">
        <v>600</v>
      </c>
      <c r="F44" s="3" t="s">
        <v>42</v>
      </c>
      <c r="G44" s="3" t="s">
        <v>462</v>
      </c>
      <c r="H44" s="3" t="s">
        <v>479</v>
      </c>
      <c r="I44" s="73"/>
      <c r="J44" s="73"/>
      <c r="K44" s="73" t="s">
        <v>385</v>
      </c>
      <c r="L44" s="154"/>
      <c r="M44" s="154" t="s">
        <v>385</v>
      </c>
      <c r="N44" s="154"/>
      <c r="O44" s="154" t="s">
        <v>385</v>
      </c>
      <c r="P44" s="31" t="s">
        <v>587</v>
      </c>
      <c r="Q44" s="31" t="s">
        <v>13</v>
      </c>
      <c r="R44" s="31">
        <v>1</v>
      </c>
      <c r="S44" s="152"/>
      <c r="T44" s="29" t="s">
        <v>403</v>
      </c>
      <c r="U44" s="29"/>
    </row>
    <row r="45" spans="1:21" s="12" customFormat="1" ht="22.5" x14ac:dyDescent="0.2">
      <c r="A45" s="143">
        <v>43</v>
      </c>
      <c r="B45" s="8" t="s">
        <v>496</v>
      </c>
      <c r="C45" s="8" t="s">
        <v>44</v>
      </c>
      <c r="D45" s="3" t="s">
        <v>379</v>
      </c>
      <c r="E45" s="196" t="s">
        <v>600</v>
      </c>
      <c r="F45" s="3" t="s">
        <v>42</v>
      </c>
      <c r="G45" s="3" t="s">
        <v>462</v>
      </c>
      <c r="H45" s="3" t="s">
        <v>479</v>
      </c>
      <c r="I45" s="73"/>
      <c r="J45" s="73"/>
      <c r="K45" s="73" t="s">
        <v>385</v>
      </c>
      <c r="L45" s="154"/>
      <c r="M45" s="154" t="s">
        <v>385</v>
      </c>
      <c r="N45" s="154"/>
      <c r="O45" s="154" t="s">
        <v>385</v>
      </c>
      <c r="P45" s="31" t="s">
        <v>587</v>
      </c>
      <c r="Q45" s="31" t="s">
        <v>13</v>
      </c>
      <c r="R45" s="31">
        <v>1</v>
      </c>
      <c r="S45" s="152"/>
      <c r="T45" s="29" t="s">
        <v>403</v>
      </c>
      <c r="U45" s="29"/>
    </row>
    <row r="46" spans="1:21" s="12" customFormat="1" ht="11.25" x14ac:dyDescent="0.2">
      <c r="A46" s="144">
        <v>44</v>
      </c>
      <c r="B46" s="8" t="s">
        <v>496</v>
      </c>
      <c r="C46" s="8" t="s">
        <v>44</v>
      </c>
      <c r="D46" s="3" t="s">
        <v>380</v>
      </c>
      <c r="E46" s="196" t="s">
        <v>600</v>
      </c>
      <c r="F46" s="3" t="s">
        <v>42</v>
      </c>
      <c r="G46" s="3" t="s">
        <v>462</v>
      </c>
      <c r="H46" s="3" t="s">
        <v>479</v>
      </c>
      <c r="I46" s="73"/>
      <c r="J46" s="73"/>
      <c r="K46" s="73" t="s">
        <v>385</v>
      </c>
      <c r="L46" s="154"/>
      <c r="M46" s="154" t="s">
        <v>385</v>
      </c>
      <c r="N46" s="154"/>
      <c r="O46" s="154" t="s">
        <v>385</v>
      </c>
      <c r="P46" s="31" t="s">
        <v>587</v>
      </c>
      <c r="Q46" s="31" t="s">
        <v>13</v>
      </c>
      <c r="R46" s="31">
        <v>1</v>
      </c>
      <c r="S46" s="152"/>
      <c r="T46" s="29" t="s">
        <v>403</v>
      </c>
      <c r="U46" s="29"/>
    </row>
    <row r="47" spans="1:21" s="12" customFormat="1" ht="11.25" x14ac:dyDescent="0.2">
      <c r="A47" s="143">
        <v>45</v>
      </c>
      <c r="B47" s="8" t="s">
        <v>496</v>
      </c>
      <c r="C47" s="8" t="s">
        <v>44</v>
      </c>
      <c r="D47" s="3" t="s">
        <v>143</v>
      </c>
      <c r="E47" s="196" t="s">
        <v>600</v>
      </c>
      <c r="F47" s="3" t="s">
        <v>42</v>
      </c>
      <c r="G47" s="3" t="s">
        <v>462</v>
      </c>
      <c r="H47" s="3" t="s">
        <v>479</v>
      </c>
      <c r="I47" s="73"/>
      <c r="J47" s="73"/>
      <c r="K47" s="73" t="s">
        <v>385</v>
      </c>
      <c r="L47" s="154"/>
      <c r="M47" s="154" t="s">
        <v>385</v>
      </c>
      <c r="N47" s="154"/>
      <c r="O47" s="154" t="s">
        <v>385</v>
      </c>
      <c r="P47" s="31" t="s">
        <v>587</v>
      </c>
      <c r="Q47" s="31" t="s">
        <v>13</v>
      </c>
      <c r="R47" s="31">
        <v>1</v>
      </c>
      <c r="S47" s="152"/>
      <c r="T47" s="29" t="s">
        <v>403</v>
      </c>
      <c r="U47" s="29"/>
    </row>
    <row r="48" spans="1:21" s="12" customFormat="1" ht="11.25" x14ac:dyDescent="0.2">
      <c r="A48" s="144">
        <v>46</v>
      </c>
      <c r="B48" s="8" t="s">
        <v>496</v>
      </c>
      <c r="C48" s="8" t="s">
        <v>44</v>
      </c>
      <c r="D48" s="3" t="s">
        <v>132</v>
      </c>
      <c r="E48" s="196" t="s">
        <v>600</v>
      </c>
      <c r="F48" s="3" t="s">
        <v>42</v>
      </c>
      <c r="G48" s="3" t="s">
        <v>462</v>
      </c>
      <c r="H48" s="3" t="s">
        <v>479</v>
      </c>
      <c r="I48" s="73"/>
      <c r="J48" s="73" t="s">
        <v>385</v>
      </c>
      <c r="K48" s="73"/>
      <c r="L48" s="73" t="s">
        <v>385</v>
      </c>
      <c r="M48" s="154"/>
      <c r="N48" s="73" t="s">
        <v>385</v>
      </c>
      <c r="O48" s="154"/>
      <c r="P48" s="8" t="s">
        <v>587</v>
      </c>
      <c r="Q48" s="8" t="s">
        <v>13</v>
      </c>
      <c r="R48" s="8">
        <v>1</v>
      </c>
      <c r="S48" s="134"/>
      <c r="T48" s="158" t="s">
        <v>402</v>
      </c>
      <c r="U48" s="5">
        <f>R48*S48</f>
        <v>0</v>
      </c>
    </row>
    <row r="49" spans="1:21" s="12" customFormat="1" ht="11.25" x14ac:dyDescent="0.2">
      <c r="A49" s="143">
        <v>47</v>
      </c>
      <c r="B49" s="8" t="s">
        <v>496</v>
      </c>
      <c r="C49" s="8" t="s">
        <v>44</v>
      </c>
      <c r="D49" s="3" t="s">
        <v>130</v>
      </c>
      <c r="E49" s="196" t="s">
        <v>600</v>
      </c>
      <c r="F49" s="3" t="s">
        <v>42</v>
      </c>
      <c r="G49" s="3" t="s">
        <v>462</v>
      </c>
      <c r="H49" s="3" t="s">
        <v>479</v>
      </c>
      <c r="I49" s="73"/>
      <c r="J49" s="73" t="s">
        <v>385</v>
      </c>
      <c r="K49" s="73"/>
      <c r="L49" s="73" t="s">
        <v>385</v>
      </c>
      <c r="M49" s="154"/>
      <c r="N49" s="73" t="s">
        <v>385</v>
      </c>
      <c r="O49" s="154"/>
      <c r="P49" s="8" t="s">
        <v>587</v>
      </c>
      <c r="Q49" s="8" t="s">
        <v>13</v>
      </c>
      <c r="R49" s="8">
        <v>1</v>
      </c>
      <c r="S49" s="134"/>
      <c r="T49" s="158" t="s">
        <v>402</v>
      </c>
      <c r="U49" s="5">
        <f t="shared" si="0"/>
        <v>0</v>
      </c>
    </row>
    <row r="50" spans="1:21" s="12" customFormat="1" ht="11.25" x14ac:dyDescent="0.2">
      <c r="A50" s="144">
        <v>48</v>
      </c>
      <c r="B50" s="8" t="s">
        <v>496</v>
      </c>
      <c r="C50" s="8" t="s">
        <v>44</v>
      </c>
      <c r="D50" s="3" t="s">
        <v>131</v>
      </c>
      <c r="E50" s="196" t="s">
        <v>600</v>
      </c>
      <c r="F50" s="3" t="s">
        <v>42</v>
      </c>
      <c r="G50" s="3" t="s">
        <v>462</v>
      </c>
      <c r="H50" s="3" t="s">
        <v>479</v>
      </c>
      <c r="I50" s="73"/>
      <c r="J50" s="73" t="s">
        <v>385</v>
      </c>
      <c r="K50" s="73"/>
      <c r="L50" s="73" t="s">
        <v>385</v>
      </c>
      <c r="M50" s="154"/>
      <c r="N50" s="73" t="s">
        <v>385</v>
      </c>
      <c r="O50" s="154"/>
      <c r="P50" s="8" t="s">
        <v>587</v>
      </c>
      <c r="Q50" s="8" t="s">
        <v>13</v>
      </c>
      <c r="R50" s="8">
        <v>1</v>
      </c>
      <c r="S50" s="134"/>
      <c r="T50" s="158" t="s">
        <v>402</v>
      </c>
      <c r="U50" s="5">
        <f t="shared" si="0"/>
        <v>0</v>
      </c>
    </row>
    <row r="51" spans="1:21" s="12" customFormat="1" ht="11.25" x14ac:dyDescent="0.2">
      <c r="A51" s="143">
        <v>49</v>
      </c>
      <c r="B51" s="8" t="s">
        <v>496</v>
      </c>
      <c r="C51" s="8" t="s">
        <v>44</v>
      </c>
      <c r="D51" s="3" t="s">
        <v>156</v>
      </c>
      <c r="E51" s="196" t="s">
        <v>600</v>
      </c>
      <c r="F51" s="3" t="s">
        <v>42</v>
      </c>
      <c r="G51" s="3" t="s">
        <v>462</v>
      </c>
      <c r="H51" s="3" t="s">
        <v>479</v>
      </c>
      <c r="I51" s="73"/>
      <c r="J51" s="73" t="s">
        <v>385</v>
      </c>
      <c r="K51" s="73"/>
      <c r="L51" s="73" t="s">
        <v>385</v>
      </c>
      <c r="M51" s="154"/>
      <c r="N51" s="73" t="s">
        <v>385</v>
      </c>
      <c r="O51" s="154"/>
      <c r="P51" s="8" t="s">
        <v>587</v>
      </c>
      <c r="Q51" s="8" t="s">
        <v>13</v>
      </c>
      <c r="R51" s="8">
        <v>1</v>
      </c>
      <c r="S51" s="134"/>
      <c r="T51" s="158" t="s">
        <v>402</v>
      </c>
      <c r="U51" s="5">
        <f t="shared" si="0"/>
        <v>0</v>
      </c>
    </row>
    <row r="52" spans="1:21" s="12" customFormat="1" ht="11.25" x14ac:dyDescent="0.2">
      <c r="A52" s="144">
        <v>50</v>
      </c>
      <c r="B52" s="8" t="s">
        <v>496</v>
      </c>
      <c r="C52" s="8" t="s">
        <v>44</v>
      </c>
      <c r="D52" s="3" t="s">
        <v>133</v>
      </c>
      <c r="E52" s="196" t="s">
        <v>600</v>
      </c>
      <c r="F52" s="3" t="s">
        <v>42</v>
      </c>
      <c r="G52" s="3" t="s">
        <v>462</v>
      </c>
      <c r="H52" s="3" t="s">
        <v>479</v>
      </c>
      <c r="I52" s="73"/>
      <c r="J52" s="73" t="s">
        <v>385</v>
      </c>
      <c r="K52" s="73"/>
      <c r="L52" s="73" t="s">
        <v>385</v>
      </c>
      <c r="M52" s="154"/>
      <c r="N52" s="73" t="s">
        <v>385</v>
      </c>
      <c r="O52" s="154"/>
      <c r="P52" s="8" t="s">
        <v>587</v>
      </c>
      <c r="Q52" s="8" t="s">
        <v>13</v>
      </c>
      <c r="R52" s="8">
        <v>1</v>
      </c>
      <c r="S52" s="134"/>
      <c r="T52" s="158" t="s">
        <v>402</v>
      </c>
      <c r="U52" s="5">
        <f t="shared" si="0"/>
        <v>0</v>
      </c>
    </row>
    <row r="53" spans="1:21" s="12" customFormat="1" ht="11.25" x14ac:dyDescent="0.2">
      <c r="A53" s="143">
        <v>51</v>
      </c>
      <c r="B53" s="8" t="s">
        <v>496</v>
      </c>
      <c r="C53" s="8" t="s">
        <v>44</v>
      </c>
      <c r="D53" s="3" t="s">
        <v>155</v>
      </c>
      <c r="E53" s="196" t="s">
        <v>600</v>
      </c>
      <c r="F53" s="3" t="s">
        <v>42</v>
      </c>
      <c r="G53" s="3" t="s">
        <v>462</v>
      </c>
      <c r="H53" s="3" t="s">
        <v>479</v>
      </c>
      <c r="I53" s="73"/>
      <c r="J53" s="73" t="s">
        <v>385</v>
      </c>
      <c r="K53" s="73"/>
      <c r="L53" s="73" t="s">
        <v>385</v>
      </c>
      <c r="M53" s="154"/>
      <c r="N53" s="73" t="s">
        <v>385</v>
      </c>
      <c r="O53" s="154"/>
      <c r="P53" s="8" t="s">
        <v>587</v>
      </c>
      <c r="Q53" s="8" t="s">
        <v>13</v>
      </c>
      <c r="R53" s="8">
        <v>1</v>
      </c>
      <c r="S53" s="134"/>
      <c r="T53" s="158" t="s">
        <v>412</v>
      </c>
      <c r="U53" s="5">
        <f t="shared" si="0"/>
        <v>0</v>
      </c>
    </row>
    <row r="54" spans="1:21" s="12" customFormat="1" ht="11.25" x14ac:dyDescent="0.2">
      <c r="A54" s="144">
        <v>52</v>
      </c>
      <c r="B54" s="8" t="s">
        <v>496</v>
      </c>
      <c r="C54" s="8" t="s">
        <v>44</v>
      </c>
      <c r="D54" s="3" t="s">
        <v>153</v>
      </c>
      <c r="E54" s="196" t="s">
        <v>600</v>
      </c>
      <c r="F54" s="3" t="s">
        <v>42</v>
      </c>
      <c r="G54" s="3" t="s">
        <v>462</v>
      </c>
      <c r="H54" s="3" t="s">
        <v>479</v>
      </c>
      <c r="I54" s="73"/>
      <c r="J54" s="73"/>
      <c r="K54" s="73" t="s">
        <v>385</v>
      </c>
      <c r="L54" s="154"/>
      <c r="M54" s="154" t="s">
        <v>385</v>
      </c>
      <c r="N54" s="154"/>
      <c r="O54" s="154" t="s">
        <v>385</v>
      </c>
      <c r="P54" s="31" t="s">
        <v>587</v>
      </c>
      <c r="Q54" s="31" t="s">
        <v>13</v>
      </c>
      <c r="R54" s="31">
        <v>1</v>
      </c>
      <c r="S54" s="152"/>
      <c r="T54" s="29" t="s">
        <v>403</v>
      </c>
      <c r="U54" s="29"/>
    </row>
    <row r="55" spans="1:21" s="12" customFormat="1" ht="11.25" x14ac:dyDescent="0.2">
      <c r="A55" s="143">
        <v>53</v>
      </c>
      <c r="B55" s="8" t="s">
        <v>496</v>
      </c>
      <c r="C55" s="8" t="s">
        <v>44</v>
      </c>
      <c r="D55" s="3" t="s">
        <v>154</v>
      </c>
      <c r="E55" s="196" t="s">
        <v>600</v>
      </c>
      <c r="F55" s="3" t="s">
        <v>42</v>
      </c>
      <c r="G55" s="3" t="s">
        <v>462</v>
      </c>
      <c r="H55" s="3" t="s">
        <v>479</v>
      </c>
      <c r="I55" s="73"/>
      <c r="J55" s="73"/>
      <c r="K55" s="73" t="s">
        <v>385</v>
      </c>
      <c r="L55" s="154"/>
      <c r="M55" s="154" t="s">
        <v>385</v>
      </c>
      <c r="N55" s="154"/>
      <c r="O55" s="154" t="s">
        <v>385</v>
      </c>
      <c r="P55" s="31" t="s">
        <v>587</v>
      </c>
      <c r="Q55" s="31" t="s">
        <v>13</v>
      </c>
      <c r="R55" s="31">
        <v>1</v>
      </c>
      <c r="S55" s="152"/>
      <c r="T55" s="29" t="s">
        <v>403</v>
      </c>
      <c r="U55" s="29"/>
    </row>
    <row r="56" spans="1:21" s="12" customFormat="1" ht="11.25" x14ac:dyDescent="0.2">
      <c r="A56" s="144">
        <v>54</v>
      </c>
      <c r="B56" s="8" t="s">
        <v>496</v>
      </c>
      <c r="C56" s="8" t="s">
        <v>44</v>
      </c>
      <c r="D56" s="3" t="s">
        <v>159</v>
      </c>
      <c r="E56" s="196" t="s">
        <v>600</v>
      </c>
      <c r="F56" s="3" t="s">
        <v>42</v>
      </c>
      <c r="G56" s="3" t="s">
        <v>462</v>
      </c>
      <c r="H56" s="3" t="s">
        <v>479</v>
      </c>
      <c r="I56" s="73"/>
      <c r="J56" s="73" t="s">
        <v>385</v>
      </c>
      <c r="K56" s="73"/>
      <c r="L56" s="73" t="s">
        <v>385</v>
      </c>
      <c r="M56" s="154"/>
      <c r="N56" s="73" t="s">
        <v>385</v>
      </c>
      <c r="O56" s="154"/>
      <c r="P56" s="8" t="s">
        <v>587</v>
      </c>
      <c r="Q56" s="8" t="s">
        <v>13</v>
      </c>
      <c r="R56" s="8">
        <v>1</v>
      </c>
      <c r="S56" s="134"/>
      <c r="T56" s="158" t="s">
        <v>412</v>
      </c>
      <c r="U56" s="5">
        <f t="shared" si="0"/>
        <v>0</v>
      </c>
    </row>
    <row r="57" spans="1:21" s="12" customFormat="1" ht="11.25" x14ac:dyDescent="0.2">
      <c r="A57" s="143">
        <v>55</v>
      </c>
      <c r="B57" s="8" t="s">
        <v>496</v>
      </c>
      <c r="C57" s="8" t="s">
        <v>44</v>
      </c>
      <c r="D57" s="3" t="s">
        <v>134</v>
      </c>
      <c r="E57" s="196" t="s">
        <v>600</v>
      </c>
      <c r="F57" s="3" t="s">
        <v>42</v>
      </c>
      <c r="G57" s="3" t="s">
        <v>462</v>
      </c>
      <c r="H57" s="3" t="s">
        <v>479</v>
      </c>
      <c r="I57" s="73"/>
      <c r="J57" s="73" t="s">
        <v>385</v>
      </c>
      <c r="K57" s="73"/>
      <c r="L57" s="73" t="s">
        <v>385</v>
      </c>
      <c r="M57" s="154"/>
      <c r="N57" s="73" t="s">
        <v>385</v>
      </c>
      <c r="O57" s="154"/>
      <c r="P57" s="8" t="s">
        <v>587</v>
      </c>
      <c r="Q57" s="8" t="s">
        <v>13</v>
      </c>
      <c r="R57" s="8">
        <v>1</v>
      </c>
      <c r="S57" s="134"/>
      <c r="T57" s="158" t="s">
        <v>412</v>
      </c>
      <c r="U57" s="5">
        <f t="shared" si="0"/>
        <v>0</v>
      </c>
    </row>
    <row r="58" spans="1:21" s="12" customFormat="1" ht="11.25" x14ac:dyDescent="0.2">
      <c r="A58" s="144">
        <v>56</v>
      </c>
      <c r="B58" s="8" t="s">
        <v>496</v>
      </c>
      <c r="C58" s="8" t="s">
        <v>44</v>
      </c>
      <c r="D58" s="3" t="s">
        <v>144</v>
      </c>
      <c r="E58" s="196" t="s">
        <v>600</v>
      </c>
      <c r="F58" s="3" t="s">
        <v>42</v>
      </c>
      <c r="G58" s="3" t="s">
        <v>462</v>
      </c>
      <c r="H58" s="3" t="s">
        <v>479</v>
      </c>
      <c r="I58" s="73"/>
      <c r="J58" s="73"/>
      <c r="K58" s="73" t="s">
        <v>385</v>
      </c>
      <c r="L58" s="154"/>
      <c r="M58" s="154" t="s">
        <v>385</v>
      </c>
      <c r="N58" s="154"/>
      <c r="O58" s="154" t="s">
        <v>385</v>
      </c>
      <c r="P58" s="31" t="s">
        <v>587</v>
      </c>
      <c r="Q58" s="31" t="s">
        <v>13</v>
      </c>
      <c r="R58" s="31">
        <v>1</v>
      </c>
      <c r="S58" s="152"/>
      <c r="T58" s="29" t="s">
        <v>403</v>
      </c>
      <c r="U58" s="29"/>
    </row>
    <row r="59" spans="1:21" s="12" customFormat="1" ht="11.25" x14ac:dyDescent="0.2">
      <c r="A59" s="143">
        <v>57</v>
      </c>
      <c r="B59" s="8" t="s">
        <v>496</v>
      </c>
      <c r="C59" s="8" t="s">
        <v>44</v>
      </c>
      <c r="D59" s="3" t="s">
        <v>370</v>
      </c>
      <c r="E59" s="196" t="s">
        <v>600</v>
      </c>
      <c r="F59" s="3" t="s">
        <v>42</v>
      </c>
      <c r="G59" s="3" t="s">
        <v>462</v>
      </c>
      <c r="H59" s="3" t="s">
        <v>479</v>
      </c>
      <c r="I59" s="73"/>
      <c r="J59" s="73"/>
      <c r="K59" s="73" t="s">
        <v>385</v>
      </c>
      <c r="L59" s="154"/>
      <c r="M59" s="154" t="s">
        <v>385</v>
      </c>
      <c r="N59" s="154"/>
      <c r="O59" s="154" t="s">
        <v>385</v>
      </c>
      <c r="P59" s="31" t="s">
        <v>587</v>
      </c>
      <c r="Q59" s="31" t="s">
        <v>13</v>
      </c>
      <c r="R59" s="31">
        <v>1</v>
      </c>
      <c r="S59" s="152"/>
      <c r="T59" s="29" t="s">
        <v>403</v>
      </c>
      <c r="U59" s="29"/>
    </row>
    <row r="60" spans="1:21" s="12" customFormat="1" ht="11.25" x14ac:dyDescent="0.2">
      <c r="A60" s="144">
        <v>58</v>
      </c>
      <c r="B60" s="8" t="s">
        <v>496</v>
      </c>
      <c r="C60" s="8" t="s">
        <v>44</v>
      </c>
      <c r="D60" s="3" t="s">
        <v>157</v>
      </c>
      <c r="E60" s="196" t="s">
        <v>600</v>
      </c>
      <c r="F60" s="3" t="s">
        <v>42</v>
      </c>
      <c r="G60" s="3" t="s">
        <v>462</v>
      </c>
      <c r="H60" s="3" t="s">
        <v>479</v>
      </c>
      <c r="I60" s="73"/>
      <c r="J60" s="73"/>
      <c r="K60" s="73" t="s">
        <v>385</v>
      </c>
      <c r="L60" s="154"/>
      <c r="M60" s="154" t="s">
        <v>385</v>
      </c>
      <c r="N60" s="154"/>
      <c r="O60" s="154" t="s">
        <v>385</v>
      </c>
      <c r="P60" s="31" t="s">
        <v>587</v>
      </c>
      <c r="Q60" s="31" t="s">
        <v>13</v>
      </c>
      <c r="R60" s="31">
        <v>1</v>
      </c>
      <c r="S60" s="152"/>
      <c r="T60" s="29" t="s">
        <v>403</v>
      </c>
      <c r="U60" s="29"/>
    </row>
    <row r="61" spans="1:21" s="12" customFormat="1" ht="11.25" x14ac:dyDescent="0.2">
      <c r="A61" s="143">
        <v>59</v>
      </c>
      <c r="B61" s="8" t="s">
        <v>496</v>
      </c>
      <c r="C61" s="8" t="s">
        <v>44</v>
      </c>
      <c r="D61" s="3" t="s">
        <v>371</v>
      </c>
      <c r="E61" s="196" t="s">
        <v>600</v>
      </c>
      <c r="F61" s="3" t="s">
        <v>42</v>
      </c>
      <c r="G61" s="3" t="s">
        <v>462</v>
      </c>
      <c r="H61" s="3" t="s">
        <v>479</v>
      </c>
      <c r="I61" s="73"/>
      <c r="J61" s="73"/>
      <c r="K61" s="73" t="s">
        <v>385</v>
      </c>
      <c r="L61" s="154"/>
      <c r="M61" s="154" t="s">
        <v>385</v>
      </c>
      <c r="N61" s="154"/>
      <c r="O61" s="154" t="s">
        <v>385</v>
      </c>
      <c r="P61" s="31" t="s">
        <v>587</v>
      </c>
      <c r="Q61" s="31" t="s">
        <v>13</v>
      </c>
      <c r="R61" s="31">
        <v>1</v>
      </c>
      <c r="S61" s="152"/>
      <c r="T61" s="29" t="s">
        <v>403</v>
      </c>
      <c r="U61" s="29"/>
    </row>
    <row r="62" spans="1:21" s="12" customFormat="1" ht="11.25" x14ac:dyDescent="0.2">
      <c r="A62" s="144">
        <v>60</v>
      </c>
      <c r="B62" s="8" t="s">
        <v>496</v>
      </c>
      <c r="C62" s="8" t="s">
        <v>44</v>
      </c>
      <c r="D62" s="3" t="s">
        <v>372</v>
      </c>
      <c r="E62" s="196" t="s">
        <v>600</v>
      </c>
      <c r="F62" s="3" t="s">
        <v>42</v>
      </c>
      <c r="G62" s="3" t="s">
        <v>462</v>
      </c>
      <c r="H62" s="3" t="s">
        <v>479</v>
      </c>
      <c r="I62" s="73"/>
      <c r="J62" s="73"/>
      <c r="K62" s="73" t="s">
        <v>385</v>
      </c>
      <c r="L62" s="154"/>
      <c r="M62" s="154" t="s">
        <v>385</v>
      </c>
      <c r="N62" s="154"/>
      <c r="O62" s="154" t="s">
        <v>385</v>
      </c>
      <c r="P62" s="31" t="s">
        <v>587</v>
      </c>
      <c r="Q62" s="31" t="s">
        <v>13</v>
      </c>
      <c r="R62" s="31">
        <v>1</v>
      </c>
      <c r="S62" s="152"/>
      <c r="T62" s="29" t="s">
        <v>403</v>
      </c>
      <c r="U62" s="29"/>
    </row>
    <row r="63" spans="1:21" s="12" customFormat="1" ht="11.25" x14ac:dyDescent="0.2">
      <c r="A63" s="143">
        <v>61</v>
      </c>
      <c r="B63" s="8" t="s">
        <v>496</v>
      </c>
      <c r="C63" s="8" t="s">
        <v>44</v>
      </c>
      <c r="D63" s="3" t="s">
        <v>373</v>
      </c>
      <c r="E63" s="196" t="s">
        <v>600</v>
      </c>
      <c r="F63" s="3" t="s">
        <v>42</v>
      </c>
      <c r="G63" s="3" t="s">
        <v>462</v>
      </c>
      <c r="H63" s="3" t="s">
        <v>479</v>
      </c>
      <c r="I63" s="73"/>
      <c r="J63" s="73"/>
      <c r="K63" s="73" t="s">
        <v>385</v>
      </c>
      <c r="L63" s="154"/>
      <c r="M63" s="154" t="s">
        <v>385</v>
      </c>
      <c r="N63" s="154"/>
      <c r="O63" s="154" t="s">
        <v>385</v>
      </c>
      <c r="P63" s="31" t="s">
        <v>587</v>
      </c>
      <c r="Q63" s="31" t="s">
        <v>13</v>
      </c>
      <c r="R63" s="31">
        <v>1</v>
      </c>
      <c r="S63" s="152"/>
      <c r="T63" s="29" t="s">
        <v>403</v>
      </c>
      <c r="U63" s="29"/>
    </row>
    <row r="64" spans="1:21" s="12" customFormat="1" ht="17.25" customHeight="1" x14ac:dyDescent="0.2">
      <c r="A64" s="143">
        <v>62</v>
      </c>
      <c r="B64" s="8" t="s">
        <v>496</v>
      </c>
      <c r="C64" s="8" t="s">
        <v>44</v>
      </c>
      <c r="D64" s="3" t="s">
        <v>160</v>
      </c>
      <c r="E64" s="196" t="s">
        <v>600</v>
      </c>
      <c r="F64" s="3" t="s">
        <v>545</v>
      </c>
      <c r="G64" s="3" t="s">
        <v>462</v>
      </c>
      <c r="H64" s="3" t="s">
        <v>479</v>
      </c>
      <c r="I64" s="73" t="s">
        <v>385</v>
      </c>
      <c r="J64" s="73"/>
      <c r="K64" s="73" t="s">
        <v>385</v>
      </c>
      <c r="L64" s="154"/>
      <c r="M64" s="154" t="s">
        <v>385</v>
      </c>
      <c r="N64" s="154"/>
      <c r="O64" s="154" t="s">
        <v>385</v>
      </c>
      <c r="P64" s="112" t="s">
        <v>585</v>
      </c>
      <c r="Q64" s="31" t="s">
        <v>13</v>
      </c>
      <c r="R64" s="31">
        <v>1</v>
      </c>
      <c r="S64" s="152"/>
      <c r="T64" s="29" t="s">
        <v>412</v>
      </c>
      <c r="U64" s="29"/>
    </row>
    <row r="65" spans="1:21" s="12" customFormat="1" ht="11.25" x14ac:dyDescent="0.2">
      <c r="A65" s="143">
        <v>63</v>
      </c>
      <c r="B65" s="8" t="s">
        <v>522</v>
      </c>
      <c r="C65" s="8"/>
      <c r="D65" s="3" t="s">
        <v>523</v>
      </c>
      <c r="E65" s="196" t="s">
        <v>600</v>
      </c>
      <c r="F65" s="3" t="s">
        <v>42</v>
      </c>
      <c r="G65" s="3" t="s">
        <v>462</v>
      </c>
      <c r="H65" s="3" t="s">
        <v>479</v>
      </c>
      <c r="I65" s="73"/>
      <c r="J65" s="73"/>
      <c r="K65" s="73"/>
      <c r="L65" s="154"/>
      <c r="M65" s="154" t="s">
        <v>385</v>
      </c>
      <c r="N65" s="154"/>
      <c r="O65" s="154" t="s">
        <v>385</v>
      </c>
      <c r="P65" s="31" t="s">
        <v>587</v>
      </c>
      <c r="Q65" s="31" t="s">
        <v>13</v>
      </c>
      <c r="R65" s="31">
        <v>1</v>
      </c>
      <c r="S65" s="152"/>
      <c r="T65" s="29" t="s">
        <v>589</v>
      </c>
      <c r="U65" s="29"/>
    </row>
    <row r="66" spans="1:21" s="12" customFormat="1" ht="11.25" x14ac:dyDescent="0.2">
      <c r="A66" s="143">
        <v>64</v>
      </c>
      <c r="B66" s="8" t="s">
        <v>522</v>
      </c>
      <c r="C66" s="8"/>
      <c r="D66" s="3" t="s">
        <v>524</v>
      </c>
      <c r="E66" s="196" t="s">
        <v>600</v>
      </c>
      <c r="F66" s="3" t="s">
        <v>42</v>
      </c>
      <c r="G66" s="3" t="s">
        <v>462</v>
      </c>
      <c r="H66" s="3" t="s">
        <v>479</v>
      </c>
      <c r="I66" s="73"/>
      <c r="J66" s="73"/>
      <c r="K66" s="73"/>
      <c r="L66" s="154"/>
      <c r="M66" s="154" t="s">
        <v>385</v>
      </c>
      <c r="N66" s="154"/>
      <c r="O66" s="154" t="s">
        <v>385</v>
      </c>
      <c r="P66" s="31" t="s">
        <v>587</v>
      </c>
      <c r="Q66" s="31" t="s">
        <v>13</v>
      </c>
      <c r="R66" s="31">
        <v>1</v>
      </c>
      <c r="S66" s="152"/>
      <c r="T66" s="29" t="s">
        <v>589</v>
      </c>
      <c r="U66" s="29"/>
    </row>
    <row r="67" spans="1:21" s="12" customFormat="1" ht="11.25" x14ac:dyDescent="0.2">
      <c r="A67" s="143">
        <v>65</v>
      </c>
      <c r="B67" s="8" t="s">
        <v>522</v>
      </c>
      <c r="C67" s="8"/>
      <c r="D67" s="3" t="s">
        <v>525</v>
      </c>
      <c r="E67" s="196" t="s">
        <v>600</v>
      </c>
      <c r="F67" s="3" t="s">
        <v>42</v>
      </c>
      <c r="G67" s="3" t="s">
        <v>462</v>
      </c>
      <c r="H67" s="3" t="s">
        <v>479</v>
      </c>
      <c r="I67" s="73"/>
      <c r="J67" s="73"/>
      <c r="K67" s="73"/>
      <c r="L67" s="154"/>
      <c r="M67" s="154" t="s">
        <v>385</v>
      </c>
      <c r="N67" s="154"/>
      <c r="O67" s="154" t="s">
        <v>385</v>
      </c>
      <c r="P67" s="31" t="s">
        <v>587</v>
      </c>
      <c r="Q67" s="31" t="s">
        <v>13</v>
      </c>
      <c r="R67" s="31">
        <v>1</v>
      </c>
      <c r="S67" s="152"/>
      <c r="T67" s="29" t="s">
        <v>589</v>
      </c>
      <c r="U67" s="29"/>
    </row>
    <row r="68" spans="1:21" s="12" customFormat="1" ht="11.25" x14ac:dyDescent="0.2">
      <c r="A68" s="143">
        <v>66</v>
      </c>
      <c r="B68" s="8" t="s">
        <v>522</v>
      </c>
      <c r="C68" s="8"/>
      <c r="D68" s="3" t="s">
        <v>526</v>
      </c>
      <c r="E68" s="196" t="s">
        <v>600</v>
      </c>
      <c r="F68" s="3" t="s">
        <v>42</v>
      </c>
      <c r="G68" s="3" t="s">
        <v>462</v>
      </c>
      <c r="H68" s="3" t="s">
        <v>479</v>
      </c>
      <c r="I68" s="73"/>
      <c r="J68" s="73"/>
      <c r="K68" s="73"/>
      <c r="L68" s="154"/>
      <c r="M68" s="154" t="s">
        <v>385</v>
      </c>
      <c r="N68" s="154"/>
      <c r="O68" s="154" t="s">
        <v>385</v>
      </c>
      <c r="P68" s="31" t="s">
        <v>587</v>
      </c>
      <c r="Q68" s="31" t="s">
        <v>13</v>
      </c>
      <c r="R68" s="31">
        <v>1</v>
      </c>
      <c r="S68" s="152"/>
      <c r="T68" s="29" t="s">
        <v>589</v>
      </c>
      <c r="U68" s="29"/>
    </row>
    <row r="69" spans="1:21" s="12" customFormat="1" ht="11.25" x14ac:dyDescent="0.2">
      <c r="A69" s="143">
        <v>67</v>
      </c>
      <c r="B69" s="8" t="s">
        <v>522</v>
      </c>
      <c r="C69" s="8"/>
      <c r="D69" s="3" t="s">
        <v>527</v>
      </c>
      <c r="E69" s="196" t="s">
        <v>600</v>
      </c>
      <c r="F69" s="3" t="s">
        <v>42</v>
      </c>
      <c r="G69" s="3" t="s">
        <v>462</v>
      </c>
      <c r="H69" s="3" t="s">
        <v>479</v>
      </c>
      <c r="I69" s="73"/>
      <c r="J69" s="73"/>
      <c r="K69" s="73"/>
      <c r="L69" s="154"/>
      <c r="M69" s="154" t="s">
        <v>385</v>
      </c>
      <c r="N69" s="154"/>
      <c r="O69" s="154" t="s">
        <v>385</v>
      </c>
      <c r="P69" s="31" t="s">
        <v>587</v>
      </c>
      <c r="Q69" s="31" t="s">
        <v>13</v>
      </c>
      <c r="R69" s="31">
        <v>1</v>
      </c>
      <c r="S69" s="152"/>
      <c r="T69" s="29" t="s">
        <v>589</v>
      </c>
      <c r="U69" s="29"/>
    </row>
    <row r="70" spans="1:21" s="12" customFormat="1" ht="11.25" x14ac:dyDescent="0.2">
      <c r="A70" s="143">
        <v>68</v>
      </c>
      <c r="B70" s="8" t="s">
        <v>522</v>
      </c>
      <c r="C70" s="8"/>
      <c r="D70" s="3" t="s">
        <v>528</v>
      </c>
      <c r="E70" s="196" t="s">
        <v>600</v>
      </c>
      <c r="F70" s="3" t="s">
        <v>42</v>
      </c>
      <c r="G70" s="3" t="s">
        <v>462</v>
      </c>
      <c r="H70" s="3" t="s">
        <v>479</v>
      </c>
      <c r="I70" s="73"/>
      <c r="J70" s="73"/>
      <c r="K70" s="73"/>
      <c r="L70" s="154"/>
      <c r="M70" s="154" t="s">
        <v>385</v>
      </c>
      <c r="N70" s="154"/>
      <c r="O70" s="154" t="s">
        <v>385</v>
      </c>
      <c r="P70" s="31" t="s">
        <v>587</v>
      </c>
      <c r="Q70" s="31" t="s">
        <v>13</v>
      </c>
      <c r="R70" s="31">
        <v>1</v>
      </c>
      <c r="S70" s="152"/>
      <c r="T70" s="29" t="s">
        <v>589</v>
      </c>
      <c r="U70" s="29"/>
    </row>
    <row r="71" spans="1:21" s="12" customFormat="1" ht="11.25" x14ac:dyDescent="0.2">
      <c r="A71" s="143">
        <v>69</v>
      </c>
      <c r="B71" s="8" t="s">
        <v>522</v>
      </c>
      <c r="C71" s="8"/>
      <c r="D71" s="3" t="s">
        <v>530</v>
      </c>
      <c r="E71" s="196" t="s">
        <v>600</v>
      </c>
      <c r="F71" s="3" t="s">
        <v>42</v>
      </c>
      <c r="G71" s="3" t="s">
        <v>462</v>
      </c>
      <c r="H71" s="3" t="s">
        <v>479</v>
      </c>
      <c r="I71" s="73"/>
      <c r="J71" s="73"/>
      <c r="K71" s="73"/>
      <c r="L71" s="154"/>
      <c r="M71" s="154" t="s">
        <v>385</v>
      </c>
      <c r="N71" s="154"/>
      <c r="O71" s="154" t="s">
        <v>385</v>
      </c>
      <c r="P71" s="31" t="s">
        <v>587</v>
      </c>
      <c r="Q71" s="31" t="s">
        <v>13</v>
      </c>
      <c r="R71" s="31">
        <v>1</v>
      </c>
      <c r="S71" s="152"/>
      <c r="T71" s="29" t="s">
        <v>589</v>
      </c>
      <c r="U71" s="29"/>
    </row>
    <row r="72" spans="1:21" s="12" customFormat="1" ht="11.25" x14ac:dyDescent="0.2">
      <c r="A72" s="143">
        <v>70</v>
      </c>
      <c r="B72" s="8" t="s">
        <v>522</v>
      </c>
      <c r="C72" s="8"/>
      <c r="D72" s="3" t="s">
        <v>529</v>
      </c>
      <c r="E72" s="196" t="s">
        <v>600</v>
      </c>
      <c r="F72" s="3" t="s">
        <v>42</v>
      </c>
      <c r="G72" s="3" t="s">
        <v>462</v>
      </c>
      <c r="H72" s="3" t="s">
        <v>479</v>
      </c>
      <c r="I72" s="73"/>
      <c r="J72" s="73"/>
      <c r="K72" s="73"/>
      <c r="L72" s="154"/>
      <c r="M72" s="154" t="s">
        <v>385</v>
      </c>
      <c r="N72" s="154"/>
      <c r="O72" s="154" t="s">
        <v>385</v>
      </c>
      <c r="P72" s="31" t="s">
        <v>587</v>
      </c>
      <c r="Q72" s="31" t="s">
        <v>13</v>
      </c>
      <c r="R72" s="31">
        <v>1</v>
      </c>
      <c r="S72" s="152"/>
      <c r="T72" s="29" t="s">
        <v>589</v>
      </c>
      <c r="U72" s="29"/>
    </row>
    <row r="73" spans="1:21" s="12" customFormat="1" ht="11.25" x14ac:dyDescent="0.2">
      <c r="A73" s="143">
        <v>71</v>
      </c>
      <c r="B73" s="8" t="s">
        <v>522</v>
      </c>
      <c r="C73" s="8"/>
      <c r="D73" s="3" t="s">
        <v>531</v>
      </c>
      <c r="E73" s="196" t="s">
        <v>600</v>
      </c>
      <c r="F73" s="3" t="s">
        <v>42</v>
      </c>
      <c r="G73" s="3" t="s">
        <v>462</v>
      </c>
      <c r="H73" s="3" t="s">
        <v>479</v>
      </c>
      <c r="I73" s="73"/>
      <c r="J73" s="73"/>
      <c r="K73" s="73"/>
      <c r="L73" s="154"/>
      <c r="M73" s="154" t="s">
        <v>385</v>
      </c>
      <c r="N73" s="154"/>
      <c r="O73" s="154" t="s">
        <v>385</v>
      </c>
      <c r="P73" s="31" t="s">
        <v>587</v>
      </c>
      <c r="Q73" s="31" t="s">
        <v>13</v>
      </c>
      <c r="R73" s="31">
        <v>1</v>
      </c>
      <c r="S73" s="152"/>
      <c r="T73" s="29" t="s">
        <v>589</v>
      </c>
      <c r="U73" s="29"/>
    </row>
    <row r="74" spans="1:21" s="12" customFormat="1" ht="11.25" x14ac:dyDescent="0.2">
      <c r="A74" s="143">
        <v>72</v>
      </c>
      <c r="B74" s="8" t="s">
        <v>522</v>
      </c>
      <c r="C74" s="8"/>
      <c r="D74" s="3" t="s">
        <v>532</v>
      </c>
      <c r="E74" s="196" t="s">
        <v>600</v>
      </c>
      <c r="F74" s="3" t="s">
        <v>42</v>
      </c>
      <c r="G74" s="3" t="s">
        <v>462</v>
      </c>
      <c r="H74" s="3" t="s">
        <v>479</v>
      </c>
      <c r="I74" s="73"/>
      <c r="J74" s="73"/>
      <c r="K74" s="73"/>
      <c r="L74" s="154"/>
      <c r="M74" s="154" t="s">
        <v>385</v>
      </c>
      <c r="N74" s="154"/>
      <c r="O74" s="154" t="s">
        <v>385</v>
      </c>
      <c r="P74" s="31" t="s">
        <v>587</v>
      </c>
      <c r="Q74" s="31" t="s">
        <v>13</v>
      </c>
      <c r="R74" s="31">
        <v>1</v>
      </c>
      <c r="S74" s="152"/>
      <c r="T74" s="29" t="s">
        <v>589</v>
      </c>
      <c r="U74" s="29"/>
    </row>
    <row r="75" spans="1:21" s="12" customFormat="1" ht="11.25" x14ac:dyDescent="0.2">
      <c r="A75" s="143">
        <v>73</v>
      </c>
      <c r="B75" s="8" t="s">
        <v>522</v>
      </c>
      <c r="C75" s="8"/>
      <c r="D75" s="3" t="s">
        <v>533</v>
      </c>
      <c r="E75" s="196" t="s">
        <v>600</v>
      </c>
      <c r="F75" s="3" t="s">
        <v>42</v>
      </c>
      <c r="G75" s="3" t="s">
        <v>462</v>
      </c>
      <c r="H75" s="3" t="s">
        <v>479</v>
      </c>
      <c r="I75" s="73"/>
      <c r="J75" s="73"/>
      <c r="K75" s="73"/>
      <c r="L75" s="154"/>
      <c r="M75" s="154" t="s">
        <v>385</v>
      </c>
      <c r="N75" s="154"/>
      <c r="O75" s="154" t="s">
        <v>385</v>
      </c>
      <c r="P75" s="31" t="s">
        <v>587</v>
      </c>
      <c r="Q75" s="31" t="s">
        <v>13</v>
      </c>
      <c r="R75" s="31">
        <v>1</v>
      </c>
      <c r="S75" s="152"/>
      <c r="T75" s="29" t="s">
        <v>589</v>
      </c>
      <c r="U75" s="29"/>
    </row>
    <row r="76" spans="1:21" s="12" customFormat="1" ht="11.25" x14ac:dyDescent="0.2">
      <c r="A76" s="143">
        <v>74</v>
      </c>
      <c r="B76" s="8" t="s">
        <v>522</v>
      </c>
      <c r="C76" s="8"/>
      <c r="D76" s="3" t="s">
        <v>534</v>
      </c>
      <c r="E76" s="196" t="s">
        <v>600</v>
      </c>
      <c r="F76" s="3" t="s">
        <v>42</v>
      </c>
      <c r="G76" s="3" t="s">
        <v>462</v>
      </c>
      <c r="H76" s="3" t="s">
        <v>479</v>
      </c>
      <c r="I76" s="73"/>
      <c r="J76" s="73"/>
      <c r="K76" s="73"/>
      <c r="L76" s="154"/>
      <c r="M76" s="154" t="s">
        <v>385</v>
      </c>
      <c r="N76" s="154"/>
      <c r="O76" s="154" t="s">
        <v>385</v>
      </c>
      <c r="P76" s="31" t="s">
        <v>587</v>
      </c>
      <c r="Q76" s="31" t="s">
        <v>13</v>
      </c>
      <c r="R76" s="31">
        <v>1</v>
      </c>
      <c r="S76" s="152"/>
      <c r="T76" s="29" t="s">
        <v>589</v>
      </c>
      <c r="U76" s="29"/>
    </row>
    <row r="77" spans="1:21" s="12" customFormat="1" ht="11.25" x14ac:dyDescent="0.2">
      <c r="A77" s="143">
        <v>75</v>
      </c>
      <c r="B77" s="8" t="s">
        <v>522</v>
      </c>
      <c r="C77" s="8"/>
      <c r="D77" s="3" t="s">
        <v>535</v>
      </c>
      <c r="E77" s="196" t="s">
        <v>600</v>
      </c>
      <c r="F77" s="3" t="s">
        <v>42</v>
      </c>
      <c r="G77" s="3" t="s">
        <v>462</v>
      </c>
      <c r="H77" s="3" t="s">
        <v>479</v>
      </c>
      <c r="I77" s="73"/>
      <c r="J77" s="73"/>
      <c r="K77" s="73"/>
      <c r="L77" s="154"/>
      <c r="M77" s="154" t="s">
        <v>385</v>
      </c>
      <c r="N77" s="154"/>
      <c r="O77" s="154" t="s">
        <v>385</v>
      </c>
      <c r="P77" s="31" t="s">
        <v>587</v>
      </c>
      <c r="Q77" s="31" t="s">
        <v>13</v>
      </c>
      <c r="R77" s="31">
        <v>1</v>
      </c>
      <c r="S77" s="152"/>
      <c r="T77" s="29" t="s">
        <v>589</v>
      </c>
      <c r="U77" s="29"/>
    </row>
    <row r="78" spans="1:21" s="12" customFormat="1" ht="11.25" x14ac:dyDescent="0.2">
      <c r="A78" s="143">
        <v>76</v>
      </c>
      <c r="B78" s="8" t="s">
        <v>522</v>
      </c>
      <c r="C78" s="8"/>
      <c r="D78" s="3" t="s">
        <v>536</v>
      </c>
      <c r="E78" s="196" t="s">
        <v>600</v>
      </c>
      <c r="F78" s="3" t="s">
        <v>545</v>
      </c>
      <c r="G78" s="3" t="s">
        <v>462</v>
      </c>
      <c r="H78" s="3" t="s">
        <v>479</v>
      </c>
      <c r="I78" s="73"/>
      <c r="J78" s="73"/>
      <c r="K78" s="73"/>
      <c r="L78" s="154"/>
      <c r="M78" s="154"/>
      <c r="N78" s="154" t="s">
        <v>385</v>
      </c>
      <c r="O78" s="154"/>
      <c r="P78" s="112" t="s">
        <v>585</v>
      </c>
      <c r="Q78" s="31" t="s">
        <v>13</v>
      </c>
      <c r="R78" s="31">
        <v>1</v>
      </c>
      <c r="S78" s="152"/>
      <c r="T78" s="29" t="s">
        <v>589</v>
      </c>
      <c r="U78" s="29"/>
    </row>
    <row r="79" spans="1:21" ht="30" customHeight="1" x14ac:dyDescent="0.25">
      <c r="D79" s="27"/>
      <c r="F79" s="20"/>
      <c r="G79" s="20"/>
      <c r="H79" s="20"/>
      <c r="I79" s="20"/>
      <c r="J79" s="20"/>
      <c r="K79" s="20"/>
      <c r="L79" s="20"/>
      <c r="M79" s="20"/>
      <c r="N79" s="20"/>
      <c r="O79" s="20"/>
      <c r="P79" s="16"/>
      <c r="Q79" s="16"/>
      <c r="R79" s="16"/>
      <c r="S79" s="12" t="s">
        <v>14</v>
      </c>
      <c r="T79" s="28"/>
      <c r="U79" s="22">
        <f>SUM(U3:U78)</f>
        <v>0</v>
      </c>
    </row>
    <row r="80" spans="1:21" x14ac:dyDescent="0.25">
      <c r="A80" s="41"/>
      <c r="B80" s="41"/>
      <c r="C80" s="41"/>
      <c r="E80" s="41"/>
      <c r="U80" s="33"/>
    </row>
    <row r="81" spans="1:15" x14ac:dyDescent="0.25">
      <c r="A81" s="40"/>
      <c r="B81" s="40"/>
      <c r="C81" s="40"/>
      <c r="D81" s="108" t="s">
        <v>15</v>
      </c>
      <c r="E81" s="40"/>
      <c r="F81" s="23"/>
      <c r="G81" s="23"/>
      <c r="H81" s="23"/>
      <c r="I81" s="23"/>
      <c r="J81" s="23"/>
      <c r="K81" s="23"/>
      <c r="L81" s="23"/>
      <c r="M81" s="23"/>
      <c r="N81" s="23"/>
      <c r="O81" s="23"/>
    </row>
    <row r="82" spans="1:15" x14ac:dyDescent="0.25">
      <c r="A82" s="52"/>
      <c r="B82" s="52"/>
      <c r="C82" s="52"/>
      <c r="D82" s="53" t="s">
        <v>16</v>
      </c>
      <c r="E82" s="52"/>
    </row>
    <row r="86" spans="1:15" ht="16.5" customHeight="1" x14ac:dyDescent="0.25"/>
    <row r="91" spans="1:15" x14ac:dyDescent="0.25">
      <c r="D91" s="55"/>
      <c r="F91" s="54"/>
      <c r="G91" s="54"/>
      <c r="H91" s="54"/>
      <c r="I91" s="54"/>
      <c r="J91" s="54"/>
      <c r="K91" s="54"/>
      <c r="L91" s="54"/>
      <c r="M91" s="54"/>
      <c r="N91" s="54"/>
      <c r="O91" s="54"/>
    </row>
    <row r="92" spans="1:15" x14ac:dyDescent="0.25">
      <c r="D92" s="55"/>
      <c r="F92" s="54"/>
      <c r="G92" s="54"/>
      <c r="H92" s="54"/>
      <c r="I92" s="54"/>
      <c r="J92" s="54"/>
      <c r="K92" s="54"/>
      <c r="L92" s="54"/>
      <c r="M92" s="54"/>
      <c r="N92" s="54"/>
      <c r="O92" s="54"/>
    </row>
    <row r="93" spans="1:15" x14ac:dyDescent="0.25">
      <c r="D93" s="55"/>
      <c r="F93" s="54"/>
      <c r="G93" s="54"/>
      <c r="H93" s="54"/>
      <c r="I93" s="54"/>
      <c r="J93" s="54"/>
      <c r="K93" s="54"/>
      <c r="L93" s="54"/>
      <c r="M93" s="54"/>
      <c r="N93" s="54"/>
      <c r="O93" s="54"/>
    </row>
    <row r="94" spans="1:15" x14ac:dyDescent="0.25">
      <c r="D94" s="55"/>
      <c r="F94" s="54"/>
      <c r="G94" s="54"/>
      <c r="H94" s="54"/>
      <c r="I94" s="54"/>
      <c r="J94" s="54"/>
      <c r="K94" s="54"/>
      <c r="L94" s="54"/>
      <c r="M94" s="54"/>
      <c r="N94" s="54"/>
      <c r="O94" s="54"/>
    </row>
    <row r="95" spans="1:15" x14ac:dyDescent="0.25">
      <c r="D95" s="55"/>
      <c r="F95" s="54"/>
      <c r="G95" s="54"/>
      <c r="H95" s="54"/>
      <c r="I95" s="54"/>
      <c r="J95" s="54"/>
      <c r="K95" s="54"/>
      <c r="L95" s="54"/>
      <c r="M95" s="54"/>
      <c r="N95" s="54"/>
      <c r="O95" s="54"/>
    </row>
    <row r="96" spans="1:15" x14ac:dyDescent="0.25">
      <c r="D96" s="55"/>
      <c r="F96" s="54"/>
      <c r="G96" s="54"/>
      <c r="H96" s="54"/>
      <c r="I96" s="54"/>
      <c r="J96" s="54"/>
      <c r="K96" s="54"/>
      <c r="L96" s="54"/>
      <c r="M96" s="54"/>
      <c r="N96" s="54"/>
      <c r="O96" s="54"/>
    </row>
    <row r="101" spans="20:20" x14ac:dyDescent="0.25">
      <c r="T101" s="56"/>
    </row>
    <row r="200" spans="1:3" x14ac:dyDescent="0.25">
      <c r="A200" s="180" t="s">
        <v>426</v>
      </c>
      <c r="B200" s="180" t="s">
        <v>427</v>
      </c>
      <c r="C200" s="180" t="s">
        <v>428</v>
      </c>
    </row>
    <row r="201" spans="1:3" x14ac:dyDescent="0.25">
      <c r="A201" s="181" t="str">
        <f>IFERROR(VLOOKUP(B201,#REF!,2,0),"")</f>
        <v/>
      </c>
      <c r="B201" s="166" t="s">
        <v>595</v>
      </c>
      <c r="C201" s="59">
        <f>SUMIF($E$3:$E$78,B201,$U$3:$U$78)</f>
        <v>0</v>
      </c>
    </row>
    <row r="202" spans="1:3" x14ac:dyDescent="0.25">
      <c r="A202" s="181" t="str">
        <f>IFERROR(VLOOKUP(B202,#REF!,2,0),"")</f>
        <v/>
      </c>
      <c r="B202" s="166" t="s">
        <v>596</v>
      </c>
      <c r="C202" s="59">
        <f t="shared" ref="C202:C231" si="1">SUMIF($E$3:$E$78,B202,$U$3:$U$78)</f>
        <v>0</v>
      </c>
    </row>
    <row r="203" spans="1:3" x14ac:dyDescent="0.25">
      <c r="A203" s="181" t="str">
        <f>IFERROR(VLOOKUP(B203,#REF!,2,0),"")</f>
        <v/>
      </c>
      <c r="B203" s="166" t="s">
        <v>597</v>
      </c>
      <c r="C203" s="59">
        <f t="shared" si="1"/>
        <v>0</v>
      </c>
    </row>
    <row r="204" spans="1:3" x14ac:dyDescent="0.25">
      <c r="A204" s="182"/>
      <c r="B204" s="166" t="s">
        <v>598</v>
      </c>
      <c r="C204" s="59">
        <f t="shared" si="1"/>
        <v>0</v>
      </c>
    </row>
    <row r="205" spans="1:3" x14ac:dyDescent="0.25">
      <c r="A205" s="183"/>
      <c r="B205" s="166" t="s">
        <v>599</v>
      </c>
      <c r="C205" s="59">
        <f t="shared" si="1"/>
        <v>0</v>
      </c>
    </row>
    <row r="206" spans="1:3" x14ac:dyDescent="0.25">
      <c r="A206" s="183"/>
      <c r="B206" s="166" t="s">
        <v>600</v>
      </c>
      <c r="C206" s="59">
        <f t="shared" si="1"/>
        <v>0</v>
      </c>
    </row>
    <row r="207" spans="1:3" x14ac:dyDescent="0.25">
      <c r="A207" s="183"/>
      <c r="B207" s="166" t="s">
        <v>601</v>
      </c>
      <c r="C207" s="59">
        <f t="shared" si="1"/>
        <v>0</v>
      </c>
    </row>
    <row r="208" spans="1:3" x14ac:dyDescent="0.25">
      <c r="A208" s="183"/>
      <c r="B208" s="166" t="s">
        <v>602</v>
      </c>
      <c r="C208" s="59">
        <f t="shared" si="1"/>
        <v>0</v>
      </c>
    </row>
    <row r="209" spans="1:3" x14ac:dyDescent="0.25">
      <c r="A209" s="183"/>
      <c r="B209" s="166" t="s">
        <v>603</v>
      </c>
      <c r="C209" s="59">
        <f t="shared" si="1"/>
        <v>0</v>
      </c>
    </row>
    <row r="210" spans="1:3" ht="17.25" customHeight="1" x14ac:dyDescent="0.25">
      <c r="A210" s="183"/>
      <c r="B210" s="166" t="s">
        <v>604</v>
      </c>
      <c r="C210" s="59">
        <f t="shared" si="1"/>
        <v>0</v>
      </c>
    </row>
    <row r="211" spans="1:3" x14ac:dyDescent="0.25">
      <c r="A211" s="183"/>
      <c r="B211" s="166" t="s">
        <v>605</v>
      </c>
      <c r="C211" s="59">
        <f t="shared" si="1"/>
        <v>0</v>
      </c>
    </row>
    <row r="212" spans="1:3" x14ac:dyDescent="0.25">
      <c r="A212" s="183"/>
      <c r="B212" s="166" t="s">
        <v>606</v>
      </c>
      <c r="C212" s="59">
        <f t="shared" si="1"/>
        <v>0</v>
      </c>
    </row>
    <row r="213" spans="1:3" x14ac:dyDescent="0.25">
      <c r="A213" s="183"/>
      <c r="B213" s="166" t="s">
        <v>607</v>
      </c>
      <c r="C213" s="59">
        <f t="shared" si="1"/>
        <v>0</v>
      </c>
    </row>
    <row r="214" spans="1:3" x14ac:dyDescent="0.25">
      <c r="A214" s="183"/>
      <c r="B214" s="166" t="s">
        <v>608</v>
      </c>
      <c r="C214" s="59">
        <f t="shared" si="1"/>
        <v>0</v>
      </c>
    </row>
    <row r="215" spans="1:3" x14ac:dyDescent="0.25">
      <c r="A215" s="183"/>
      <c r="B215" s="166" t="s">
        <v>609</v>
      </c>
      <c r="C215" s="59">
        <f t="shared" si="1"/>
        <v>0</v>
      </c>
    </row>
    <row r="216" spans="1:3" x14ac:dyDescent="0.25">
      <c r="A216" s="183"/>
      <c r="B216" s="166" t="s">
        <v>610</v>
      </c>
      <c r="C216" s="59">
        <f t="shared" si="1"/>
        <v>0</v>
      </c>
    </row>
    <row r="217" spans="1:3" x14ac:dyDescent="0.25">
      <c r="A217" s="183"/>
      <c r="B217" s="166" t="s">
        <v>611</v>
      </c>
      <c r="C217" s="59">
        <f t="shared" si="1"/>
        <v>0</v>
      </c>
    </row>
    <row r="218" spans="1:3" x14ac:dyDescent="0.25">
      <c r="A218" s="183"/>
      <c r="B218" s="166" t="s">
        <v>612</v>
      </c>
      <c r="C218" s="59">
        <f t="shared" si="1"/>
        <v>0</v>
      </c>
    </row>
    <row r="219" spans="1:3" x14ac:dyDescent="0.25">
      <c r="A219" s="183"/>
      <c r="B219" s="166" t="s">
        <v>613</v>
      </c>
      <c r="C219" s="59">
        <f t="shared" si="1"/>
        <v>0</v>
      </c>
    </row>
    <row r="220" spans="1:3" x14ac:dyDescent="0.25">
      <c r="A220" s="183"/>
      <c r="B220" s="166" t="s">
        <v>36</v>
      </c>
      <c r="C220" s="59">
        <f t="shared" si="1"/>
        <v>0</v>
      </c>
    </row>
    <row r="221" spans="1:3" x14ac:dyDescent="0.25">
      <c r="A221" s="183"/>
      <c r="B221" s="166" t="s">
        <v>25</v>
      </c>
      <c r="C221" s="59">
        <f t="shared" si="1"/>
        <v>0</v>
      </c>
    </row>
    <row r="222" spans="1:3" x14ac:dyDescent="0.25">
      <c r="A222" s="183"/>
      <c r="B222" s="166" t="s">
        <v>614</v>
      </c>
      <c r="C222" s="59">
        <f t="shared" si="1"/>
        <v>0</v>
      </c>
    </row>
    <row r="223" spans="1:3" x14ac:dyDescent="0.25">
      <c r="A223" s="183"/>
      <c r="B223" s="166" t="s">
        <v>51</v>
      </c>
      <c r="C223" s="59">
        <f t="shared" si="1"/>
        <v>0</v>
      </c>
    </row>
    <row r="224" spans="1:3" x14ac:dyDescent="0.25">
      <c r="A224" s="183"/>
      <c r="B224" s="166" t="s">
        <v>615</v>
      </c>
      <c r="C224" s="59">
        <f t="shared" si="1"/>
        <v>0</v>
      </c>
    </row>
    <row r="225" spans="1:3" x14ac:dyDescent="0.25">
      <c r="A225" s="183"/>
      <c r="B225" s="166" t="s">
        <v>616</v>
      </c>
      <c r="C225" s="59">
        <f t="shared" si="1"/>
        <v>0</v>
      </c>
    </row>
    <row r="226" spans="1:3" x14ac:dyDescent="0.25">
      <c r="A226" s="183"/>
      <c r="B226" s="166" t="s">
        <v>617</v>
      </c>
      <c r="C226" s="59">
        <f t="shared" si="1"/>
        <v>0</v>
      </c>
    </row>
    <row r="227" spans="1:3" x14ac:dyDescent="0.25">
      <c r="A227" s="183"/>
      <c r="B227" s="166" t="s">
        <v>618</v>
      </c>
      <c r="C227" s="59">
        <f t="shared" si="1"/>
        <v>0</v>
      </c>
    </row>
    <row r="228" spans="1:3" x14ac:dyDescent="0.25">
      <c r="A228" s="183"/>
      <c r="B228" s="166" t="s">
        <v>619</v>
      </c>
      <c r="C228" s="59">
        <f t="shared" si="1"/>
        <v>0</v>
      </c>
    </row>
    <row r="229" spans="1:3" x14ac:dyDescent="0.25">
      <c r="A229" s="183"/>
      <c r="B229" s="166" t="s">
        <v>59</v>
      </c>
      <c r="C229" s="59">
        <f t="shared" si="1"/>
        <v>0</v>
      </c>
    </row>
    <row r="230" spans="1:3" x14ac:dyDescent="0.25">
      <c r="A230" s="183"/>
      <c r="B230" s="166" t="s">
        <v>620</v>
      </c>
      <c r="C230" s="59">
        <f t="shared" si="1"/>
        <v>0</v>
      </c>
    </row>
    <row r="231" spans="1:3" x14ac:dyDescent="0.25">
      <c r="A231" s="183"/>
      <c r="B231" s="166" t="s">
        <v>621</v>
      </c>
      <c r="C231" s="59">
        <f t="shared" si="1"/>
        <v>0</v>
      </c>
    </row>
    <row r="232" spans="1:3" x14ac:dyDescent="0.25">
      <c r="A232"/>
      <c r="B232" s="184"/>
      <c r="C232" s="185">
        <f>SUM(C201:C231)</f>
        <v>0</v>
      </c>
    </row>
  </sheetData>
  <pageMargins left="0.7" right="0.7" top="0.75" bottom="0.75" header="0.3" footer="0.3"/>
  <pageSetup paperSize="70" scale="10" fitToHeight="0" orientation="portrait" r:id="rId1"/>
  <headerFooter>
    <oddHeader>&amp;R&amp;"Calibri"&amp;10&amp;KFF8000 Chronione&amp;1#_x000D_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B215"/>
  <sheetViews>
    <sheetView workbookViewId="0">
      <selection activeCell="M10" sqref="M10"/>
    </sheetView>
  </sheetViews>
  <sheetFormatPr defaultColWidth="9.140625" defaultRowHeight="15" x14ac:dyDescent="0.25"/>
  <cols>
    <col min="1" max="1" width="4" style="9" customWidth="1"/>
    <col min="2" max="2" width="26.7109375" style="9" customWidth="1"/>
    <col min="3" max="3" width="17.7109375" style="9" hidden="1" customWidth="1"/>
    <col min="4" max="4" width="10.7109375" style="9" customWidth="1"/>
    <col min="5" max="5" width="16.7109375" style="9" customWidth="1"/>
    <col min="6" max="6" width="16.7109375" style="9" hidden="1" customWidth="1"/>
    <col min="7" max="8" width="19" style="9" customWidth="1"/>
    <col min="9" max="9" width="19" style="9" hidden="1" customWidth="1"/>
    <col min="10" max="10" width="9.140625" style="9"/>
    <col min="11" max="11" width="8.7109375" style="9" customWidth="1"/>
    <col min="12" max="12" width="6.28515625" style="9" customWidth="1"/>
    <col min="13" max="13" width="17.42578125" style="9" customWidth="1"/>
    <col min="14" max="14" width="17.42578125" style="10" customWidth="1"/>
    <col min="15" max="15" width="16.42578125" style="9" customWidth="1"/>
    <col min="16" max="20" width="0" style="9" hidden="1" customWidth="1"/>
    <col min="21" max="21" width="11.140625" style="9" hidden="1" customWidth="1"/>
    <col min="22" max="27" width="0" style="9" hidden="1" customWidth="1"/>
    <col min="28" max="28" width="18.7109375" style="9" hidden="1" customWidth="1"/>
    <col min="29" max="16384" width="9.140625" style="9"/>
  </cols>
  <sheetData>
    <row r="1" spans="1:28" x14ac:dyDescent="0.25">
      <c r="C1" s="42"/>
    </row>
    <row r="2" spans="1:28" s="12" customFormat="1" ht="22.5" x14ac:dyDescent="0.2">
      <c r="A2" s="18" t="s">
        <v>362</v>
      </c>
      <c r="B2" s="18" t="s">
        <v>18</v>
      </c>
      <c r="C2" s="18" t="s">
        <v>27</v>
      </c>
      <c r="D2" s="18" t="s">
        <v>18</v>
      </c>
      <c r="E2" s="1" t="s">
        <v>38</v>
      </c>
      <c r="F2" s="1" t="s">
        <v>480</v>
      </c>
      <c r="G2" s="1" t="s">
        <v>0</v>
      </c>
      <c r="H2" s="1" t="s">
        <v>340</v>
      </c>
      <c r="I2" s="1" t="s">
        <v>464</v>
      </c>
      <c r="J2" s="1" t="s">
        <v>359</v>
      </c>
      <c r="K2" s="1" t="s">
        <v>2</v>
      </c>
      <c r="L2" s="1" t="s">
        <v>39</v>
      </c>
      <c r="M2" s="1" t="s">
        <v>40</v>
      </c>
      <c r="N2" s="1" t="s">
        <v>358</v>
      </c>
      <c r="O2" s="1" t="s">
        <v>41</v>
      </c>
      <c r="AB2" s="90">
        <f>O19</f>
        <v>0</v>
      </c>
    </row>
    <row r="3" spans="1:28" s="12" customFormat="1" ht="11.25" x14ac:dyDescent="0.2">
      <c r="A3" s="8">
        <v>1</v>
      </c>
      <c r="B3" s="8" t="s">
        <v>46</v>
      </c>
      <c r="C3" s="8" t="s">
        <v>45</v>
      </c>
      <c r="D3" s="8" t="s">
        <v>87</v>
      </c>
      <c r="E3" s="3" t="s">
        <v>137</v>
      </c>
      <c r="F3" s="3" t="s">
        <v>481</v>
      </c>
      <c r="G3" s="75" t="s">
        <v>135</v>
      </c>
      <c r="H3" s="75" t="s">
        <v>342</v>
      </c>
      <c r="I3" s="75" t="s">
        <v>465</v>
      </c>
      <c r="J3" s="31" t="s">
        <v>417</v>
      </c>
      <c r="K3" s="31" t="s">
        <v>13</v>
      </c>
      <c r="L3" s="31">
        <v>1</v>
      </c>
      <c r="M3" s="29"/>
      <c r="N3" s="112" t="s">
        <v>452</v>
      </c>
      <c r="O3" s="29">
        <f>L3*M3</f>
        <v>0</v>
      </c>
    </row>
    <row r="4" spans="1:28" s="12" customFormat="1" ht="11.25" x14ac:dyDescent="0.2">
      <c r="A4" s="8">
        <v>2</v>
      </c>
      <c r="B4" s="8" t="s">
        <v>46</v>
      </c>
      <c r="C4" s="8" t="s">
        <v>45</v>
      </c>
      <c r="D4" s="8" t="s">
        <v>87</v>
      </c>
      <c r="E4" s="3" t="s">
        <v>137</v>
      </c>
      <c r="F4" s="3" t="s">
        <v>481</v>
      </c>
      <c r="G4" s="75" t="s">
        <v>136</v>
      </c>
      <c r="H4" s="75" t="s">
        <v>342</v>
      </c>
      <c r="I4" s="75" t="s">
        <v>465</v>
      </c>
      <c r="J4" s="31" t="s">
        <v>417</v>
      </c>
      <c r="K4" s="31" t="s">
        <v>13</v>
      </c>
      <c r="L4" s="31">
        <v>1</v>
      </c>
      <c r="M4" s="29"/>
      <c r="N4" s="112" t="s">
        <v>452</v>
      </c>
      <c r="O4" s="29">
        <f t="shared" ref="O4:O18" si="0">L4*M4</f>
        <v>0</v>
      </c>
    </row>
    <row r="5" spans="1:28" s="12" customFormat="1" ht="11.25" x14ac:dyDescent="0.2">
      <c r="A5" s="8">
        <v>3</v>
      </c>
      <c r="B5" s="8" t="s">
        <v>46</v>
      </c>
      <c r="C5" s="8" t="s">
        <v>45</v>
      </c>
      <c r="D5" s="8" t="s">
        <v>80</v>
      </c>
      <c r="E5" s="3" t="s">
        <v>137</v>
      </c>
      <c r="F5" s="3" t="s">
        <v>481</v>
      </c>
      <c r="G5" s="75" t="s">
        <v>139</v>
      </c>
      <c r="H5" s="75" t="s">
        <v>344</v>
      </c>
      <c r="I5" s="75" t="s">
        <v>465</v>
      </c>
      <c r="J5" s="31" t="s">
        <v>417</v>
      </c>
      <c r="K5" s="31" t="s">
        <v>13</v>
      </c>
      <c r="L5" s="31">
        <v>1</v>
      </c>
      <c r="M5" s="29"/>
      <c r="N5" s="112" t="s">
        <v>452</v>
      </c>
      <c r="O5" s="29">
        <f t="shared" si="0"/>
        <v>0</v>
      </c>
    </row>
    <row r="6" spans="1:28" s="12" customFormat="1" ht="11.25" x14ac:dyDescent="0.2">
      <c r="A6" s="8">
        <v>4</v>
      </c>
      <c r="B6" s="8" t="s">
        <v>46</v>
      </c>
      <c r="C6" s="8" t="s">
        <v>45</v>
      </c>
      <c r="D6" s="8" t="s">
        <v>80</v>
      </c>
      <c r="E6" s="3" t="s">
        <v>137</v>
      </c>
      <c r="F6" s="3" t="s">
        <v>481</v>
      </c>
      <c r="G6" s="75" t="s">
        <v>140</v>
      </c>
      <c r="H6" s="75" t="s">
        <v>344</v>
      </c>
      <c r="I6" s="75" t="s">
        <v>465</v>
      </c>
      <c r="J6" s="31" t="s">
        <v>417</v>
      </c>
      <c r="K6" s="31" t="s">
        <v>13</v>
      </c>
      <c r="L6" s="31">
        <v>1</v>
      </c>
      <c r="M6" s="29"/>
      <c r="N6" s="112" t="s">
        <v>452</v>
      </c>
      <c r="O6" s="29">
        <f t="shared" si="0"/>
        <v>0</v>
      </c>
    </row>
    <row r="7" spans="1:28" s="12" customFormat="1" ht="11.25" x14ac:dyDescent="0.2">
      <c r="A7" s="8">
        <v>5</v>
      </c>
      <c r="B7" s="8" t="s">
        <v>46</v>
      </c>
      <c r="C7" s="8" t="s">
        <v>45</v>
      </c>
      <c r="D7" s="8" t="s">
        <v>80</v>
      </c>
      <c r="E7" s="3" t="s">
        <v>137</v>
      </c>
      <c r="F7" s="3" t="s">
        <v>481</v>
      </c>
      <c r="G7" s="75" t="s">
        <v>341</v>
      </c>
      <c r="H7" s="75" t="s">
        <v>342</v>
      </c>
      <c r="I7" s="75" t="s">
        <v>465</v>
      </c>
      <c r="J7" s="31" t="s">
        <v>417</v>
      </c>
      <c r="K7" s="31" t="s">
        <v>13</v>
      </c>
      <c r="L7" s="31">
        <v>1</v>
      </c>
      <c r="M7" s="29"/>
      <c r="N7" s="112" t="s">
        <v>452</v>
      </c>
      <c r="O7" s="29">
        <f t="shared" si="0"/>
        <v>0</v>
      </c>
    </row>
    <row r="8" spans="1:28" s="12" customFormat="1" ht="11.25" x14ac:dyDescent="0.2">
      <c r="A8" s="8">
        <v>6</v>
      </c>
      <c r="B8" s="8" t="s">
        <v>46</v>
      </c>
      <c r="C8" s="8" t="s">
        <v>45</v>
      </c>
      <c r="D8" s="8" t="s">
        <v>80</v>
      </c>
      <c r="E8" s="3" t="s">
        <v>137</v>
      </c>
      <c r="F8" s="3" t="s">
        <v>481</v>
      </c>
      <c r="G8" s="75" t="s">
        <v>343</v>
      </c>
      <c r="H8" s="75" t="s">
        <v>344</v>
      </c>
      <c r="I8" s="75" t="s">
        <v>465</v>
      </c>
      <c r="J8" s="31" t="s">
        <v>417</v>
      </c>
      <c r="K8" s="31" t="s">
        <v>13</v>
      </c>
      <c r="L8" s="31">
        <v>1</v>
      </c>
      <c r="M8" s="29"/>
      <c r="N8" s="112" t="s">
        <v>453</v>
      </c>
      <c r="O8" s="29">
        <f t="shared" si="0"/>
        <v>0</v>
      </c>
    </row>
    <row r="9" spans="1:28" s="12" customFormat="1" ht="11.25" x14ac:dyDescent="0.2">
      <c r="A9" s="8">
        <v>7</v>
      </c>
      <c r="B9" s="8" t="s">
        <v>46</v>
      </c>
      <c r="C9" s="8" t="s">
        <v>45</v>
      </c>
      <c r="D9" s="8" t="s">
        <v>80</v>
      </c>
      <c r="E9" s="3" t="s">
        <v>137</v>
      </c>
      <c r="F9" s="3" t="s">
        <v>481</v>
      </c>
      <c r="G9" s="75" t="s">
        <v>345</v>
      </c>
      <c r="H9" s="75" t="s">
        <v>344</v>
      </c>
      <c r="I9" s="75" t="s">
        <v>465</v>
      </c>
      <c r="J9" s="31" t="s">
        <v>417</v>
      </c>
      <c r="K9" s="31" t="s">
        <v>13</v>
      </c>
      <c r="L9" s="31">
        <v>1</v>
      </c>
      <c r="M9" s="29"/>
      <c r="N9" s="112" t="s">
        <v>453</v>
      </c>
      <c r="O9" s="29">
        <f t="shared" si="0"/>
        <v>0</v>
      </c>
    </row>
    <row r="10" spans="1:28" s="12" customFormat="1" ht="11.25" x14ac:dyDescent="0.2">
      <c r="A10" s="8">
        <v>8</v>
      </c>
      <c r="B10" s="8" t="s">
        <v>46</v>
      </c>
      <c r="C10" s="8" t="s">
        <v>45</v>
      </c>
      <c r="D10" s="8" t="s">
        <v>80</v>
      </c>
      <c r="E10" s="3" t="s">
        <v>137</v>
      </c>
      <c r="F10" s="3" t="s">
        <v>481</v>
      </c>
      <c r="G10" s="75" t="s">
        <v>346</v>
      </c>
      <c r="H10" s="75" t="s">
        <v>342</v>
      </c>
      <c r="I10" s="75" t="s">
        <v>465</v>
      </c>
      <c r="J10" s="31" t="s">
        <v>417</v>
      </c>
      <c r="K10" s="31" t="s">
        <v>13</v>
      </c>
      <c r="L10" s="31">
        <v>1</v>
      </c>
      <c r="M10" s="29"/>
      <c r="N10" s="112" t="s">
        <v>452</v>
      </c>
      <c r="O10" s="29">
        <f t="shared" si="0"/>
        <v>0</v>
      </c>
    </row>
    <row r="11" spans="1:28" s="12" customFormat="1" ht="11.25" x14ac:dyDescent="0.2">
      <c r="A11" s="8">
        <v>9</v>
      </c>
      <c r="B11" s="8" t="s">
        <v>46</v>
      </c>
      <c r="C11" s="8" t="s">
        <v>45</v>
      </c>
      <c r="D11" s="8" t="s">
        <v>80</v>
      </c>
      <c r="E11" s="3" t="s">
        <v>137</v>
      </c>
      <c r="F11" s="3" t="s">
        <v>481</v>
      </c>
      <c r="G11" s="75" t="s">
        <v>347</v>
      </c>
      <c r="H11" s="75" t="s">
        <v>344</v>
      </c>
      <c r="I11" s="75" t="s">
        <v>465</v>
      </c>
      <c r="J11" s="31" t="s">
        <v>417</v>
      </c>
      <c r="K11" s="31" t="s">
        <v>13</v>
      </c>
      <c r="L11" s="31">
        <v>1</v>
      </c>
      <c r="M11" s="29"/>
      <c r="N11" s="112" t="s">
        <v>453</v>
      </c>
      <c r="O11" s="29">
        <f t="shared" si="0"/>
        <v>0</v>
      </c>
    </row>
    <row r="12" spans="1:28" s="12" customFormat="1" ht="11.25" x14ac:dyDescent="0.2">
      <c r="A12" s="8">
        <v>10</v>
      </c>
      <c r="B12" s="8" t="s">
        <v>46</v>
      </c>
      <c r="C12" s="8" t="s">
        <v>45</v>
      </c>
      <c r="D12" s="8" t="s">
        <v>87</v>
      </c>
      <c r="E12" s="3" t="s">
        <v>137</v>
      </c>
      <c r="F12" s="3" t="s">
        <v>481</v>
      </c>
      <c r="G12" s="75" t="s">
        <v>348</v>
      </c>
      <c r="H12" s="75" t="s">
        <v>349</v>
      </c>
      <c r="I12" s="75" t="s">
        <v>465</v>
      </c>
      <c r="J12" s="31" t="s">
        <v>417</v>
      </c>
      <c r="K12" s="31" t="s">
        <v>13</v>
      </c>
      <c r="L12" s="31">
        <v>1</v>
      </c>
      <c r="M12" s="29"/>
      <c r="N12" s="112" t="s">
        <v>452</v>
      </c>
      <c r="O12" s="29">
        <f t="shared" si="0"/>
        <v>0</v>
      </c>
    </row>
    <row r="13" spans="1:28" s="12" customFormat="1" ht="11.25" x14ac:dyDescent="0.2">
      <c r="A13" s="8">
        <v>11</v>
      </c>
      <c r="B13" s="8" t="s">
        <v>46</v>
      </c>
      <c r="C13" s="8" t="s">
        <v>45</v>
      </c>
      <c r="D13" s="8" t="s">
        <v>87</v>
      </c>
      <c r="E13" s="3" t="s">
        <v>137</v>
      </c>
      <c r="F13" s="3" t="s">
        <v>481</v>
      </c>
      <c r="G13" s="75" t="s">
        <v>350</v>
      </c>
      <c r="H13" s="75" t="s">
        <v>349</v>
      </c>
      <c r="I13" s="75" t="s">
        <v>465</v>
      </c>
      <c r="J13" s="31" t="s">
        <v>417</v>
      </c>
      <c r="K13" s="31" t="s">
        <v>13</v>
      </c>
      <c r="L13" s="31">
        <v>1</v>
      </c>
      <c r="M13" s="29"/>
      <c r="N13" s="112" t="s">
        <v>452</v>
      </c>
      <c r="O13" s="29">
        <f t="shared" si="0"/>
        <v>0</v>
      </c>
    </row>
    <row r="14" spans="1:28" s="12" customFormat="1" ht="11.25" x14ac:dyDescent="0.2">
      <c r="A14" s="8">
        <v>12</v>
      </c>
      <c r="B14" s="8" t="s">
        <v>46</v>
      </c>
      <c r="C14" s="8" t="s">
        <v>45</v>
      </c>
      <c r="D14" s="8" t="s">
        <v>87</v>
      </c>
      <c r="E14" s="3" t="s">
        <v>137</v>
      </c>
      <c r="F14" s="3" t="s">
        <v>481</v>
      </c>
      <c r="G14" s="75" t="s">
        <v>351</v>
      </c>
      <c r="H14" s="75" t="s">
        <v>344</v>
      </c>
      <c r="I14" s="75" t="s">
        <v>465</v>
      </c>
      <c r="J14" s="31" t="s">
        <v>417</v>
      </c>
      <c r="K14" s="31" t="s">
        <v>13</v>
      </c>
      <c r="L14" s="31">
        <v>1</v>
      </c>
      <c r="M14" s="29"/>
      <c r="N14" s="112" t="s">
        <v>453</v>
      </c>
      <c r="O14" s="29">
        <f t="shared" si="0"/>
        <v>0</v>
      </c>
    </row>
    <row r="15" spans="1:28" s="12" customFormat="1" ht="11.25" x14ac:dyDescent="0.2">
      <c r="A15" s="8">
        <v>13</v>
      </c>
      <c r="B15" s="8" t="s">
        <v>46</v>
      </c>
      <c r="C15" s="8" t="s">
        <v>45</v>
      </c>
      <c r="D15" s="8" t="s">
        <v>87</v>
      </c>
      <c r="E15" s="3" t="s">
        <v>137</v>
      </c>
      <c r="F15" s="3" t="s">
        <v>481</v>
      </c>
      <c r="G15" s="75" t="s">
        <v>352</v>
      </c>
      <c r="H15" s="75" t="s">
        <v>344</v>
      </c>
      <c r="I15" s="75" t="s">
        <v>465</v>
      </c>
      <c r="J15" s="31" t="s">
        <v>417</v>
      </c>
      <c r="K15" s="31" t="s">
        <v>13</v>
      </c>
      <c r="L15" s="31">
        <v>1</v>
      </c>
      <c r="M15" s="29"/>
      <c r="N15" s="112" t="s">
        <v>453</v>
      </c>
      <c r="O15" s="29">
        <f t="shared" si="0"/>
        <v>0</v>
      </c>
    </row>
    <row r="16" spans="1:28" s="12" customFormat="1" ht="11.25" x14ac:dyDescent="0.2">
      <c r="A16" s="8">
        <v>14</v>
      </c>
      <c r="B16" s="8" t="s">
        <v>46</v>
      </c>
      <c r="C16" s="8" t="s">
        <v>45</v>
      </c>
      <c r="D16" s="8" t="s">
        <v>87</v>
      </c>
      <c r="E16" s="3" t="s">
        <v>137</v>
      </c>
      <c r="F16" s="3" t="s">
        <v>481</v>
      </c>
      <c r="G16" s="75" t="s">
        <v>353</v>
      </c>
      <c r="H16" s="75" t="s">
        <v>344</v>
      </c>
      <c r="I16" s="75" t="s">
        <v>465</v>
      </c>
      <c r="J16" s="31" t="s">
        <v>417</v>
      </c>
      <c r="K16" s="31" t="s">
        <v>13</v>
      </c>
      <c r="L16" s="31">
        <v>1</v>
      </c>
      <c r="M16" s="29"/>
      <c r="N16" s="112" t="s">
        <v>453</v>
      </c>
      <c r="O16" s="29">
        <f t="shared" si="0"/>
        <v>0</v>
      </c>
    </row>
    <row r="17" spans="1:15" s="12" customFormat="1" ht="11.25" x14ac:dyDescent="0.2">
      <c r="A17" s="8">
        <v>15</v>
      </c>
      <c r="B17" s="8" t="s">
        <v>46</v>
      </c>
      <c r="C17" s="8" t="s">
        <v>45</v>
      </c>
      <c r="D17" s="8" t="s">
        <v>87</v>
      </c>
      <c r="E17" s="3" t="s">
        <v>137</v>
      </c>
      <c r="F17" s="3" t="s">
        <v>481</v>
      </c>
      <c r="G17" s="75" t="s">
        <v>354</v>
      </c>
      <c r="H17" s="75" t="s">
        <v>344</v>
      </c>
      <c r="I17" s="75" t="s">
        <v>465</v>
      </c>
      <c r="J17" s="31" t="s">
        <v>417</v>
      </c>
      <c r="K17" s="31" t="s">
        <v>13</v>
      </c>
      <c r="L17" s="31">
        <v>1</v>
      </c>
      <c r="M17" s="29"/>
      <c r="N17" s="112" t="s">
        <v>453</v>
      </c>
      <c r="O17" s="29">
        <f t="shared" si="0"/>
        <v>0</v>
      </c>
    </row>
    <row r="18" spans="1:15" s="12" customFormat="1" ht="11.25" x14ac:dyDescent="0.2">
      <c r="A18" s="8">
        <v>16</v>
      </c>
      <c r="B18" s="8" t="s">
        <v>46</v>
      </c>
      <c r="C18" s="8" t="s">
        <v>45</v>
      </c>
      <c r="D18" s="8" t="s">
        <v>87</v>
      </c>
      <c r="E18" s="3" t="s">
        <v>137</v>
      </c>
      <c r="F18" s="3" t="s">
        <v>481</v>
      </c>
      <c r="G18" s="75" t="s">
        <v>355</v>
      </c>
      <c r="H18" s="75" t="s">
        <v>344</v>
      </c>
      <c r="I18" s="75" t="s">
        <v>465</v>
      </c>
      <c r="J18" s="31" t="s">
        <v>417</v>
      </c>
      <c r="K18" s="31" t="s">
        <v>13</v>
      </c>
      <c r="L18" s="31">
        <v>1</v>
      </c>
      <c r="M18" s="29"/>
      <c r="N18" s="112" t="s">
        <v>453</v>
      </c>
      <c r="O18" s="29">
        <f t="shared" si="0"/>
        <v>0</v>
      </c>
    </row>
    <row r="19" spans="1:15" x14ac:dyDescent="0.25">
      <c r="E19" s="20"/>
      <c r="F19" s="20"/>
      <c r="G19" s="21"/>
      <c r="H19" s="21"/>
      <c r="I19" s="21"/>
      <c r="J19" s="16"/>
      <c r="K19" s="16"/>
      <c r="L19" s="16"/>
      <c r="M19" s="12" t="s">
        <v>14</v>
      </c>
      <c r="N19" s="46"/>
      <c r="O19" s="22">
        <f>SUM(O3:O18)</f>
        <v>0</v>
      </c>
    </row>
    <row r="20" spans="1:15" x14ac:dyDescent="0.25">
      <c r="A20" s="41"/>
      <c r="B20" s="41"/>
      <c r="C20" s="41"/>
      <c r="D20" s="41"/>
    </row>
    <row r="21" spans="1:15" x14ac:dyDescent="0.25">
      <c r="D21" s="13"/>
      <c r="E21" s="68" t="s">
        <v>15</v>
      </c>
      <c r="F21" s="76"/>
      <c r="H21" s="68"/>
      <c r="I21" s="70"/>
    </row>
    <row r="22" spans="1:15" x14ac:dyDescent="0.25">
      <c r="D22" s="14"/>
      <c r="E22" s="14" t="s">
        <v>16</v>
      </c>
      <c r="F22" s="14"/>
      <c r="H22" s="67"/>
      <c r="I22" s="71"/>
    </row>
    <row r="24" spans="1:15" x14ac:dyDescent="0.25">
      <c r="G24" s="11"/>
      <c r="H24" s="11"/>
      <c r="I24" s="11"/>
    </row>
    <row r="25" spans="1:15" hidden="1" x14ac:dyDescent="0.25">
      <c r="G25" s="11"/>
      <c r="H25" s="11"/>
      <c r="I25" s="11"/>
    </row>
    <row r="26" spans="1:15" hidden="1" x14ac:dyDescent="0.25">
      <c r="G26" s="11"/>
      <c r="H26" s="11"/>
      <c r="I26" s="11"/>
    </row>
    <row r="27" spans="1:15" hidden="1" x14ac:dyDescent="0.25">
      <c r="G27" s="11"/>
      <c r="H27" s="11"/>
      <c r="I27" s="11"/>
    </row>
    <row r="28" spans="1:15" hidden="1" x14ac:dyDescent="0.25">
      <c r="G28" s="11"/>
      <c r="H28" s="11"/>
      <c r="I28" s="11"/>
    </row>
    <row r="29" spans="1:15" hidden="1" x14ac:dyDescent="0.25">
      <c r="G29" s="11"/>
      <c r="H29" s="11"/>
      <c r="I29" s="11"/>
    </row>
    <row r="30" spans="1:15" hidden="1" x14ac:dyDescent="0.25"/>
    <row r="31" spans="1:15" hidden="1" x14ac:dyDescent="0.25">
      <c r="E31" s="54"/>
      <c r="F31" s="54"/>
      <c r="G31" s="54"/>
      <c r="H31" s="54"/>
      <c r="I31" s="54"/>
    </row>
    <row r="32" spans="1:15" hidden="1" x14ac:dyDescent="0.25">
      <c r="E32" s="54"/>
      <c r="F32" s="54"/>
      <c r="G32" s="54"/>
      <c r="H32" s="54"/>
      <c r="I32" s="54"/>
    </row>
    <row r="33" spans="5:9" hidden="1" x14ac:dyDescent="0.25">
      <c r="E33" s="54"/>
      <c r="F33" s="54"/>
      <c r="G33" s="54"/>
      <c r="H33" s="54"/>
      <c r="I33" s="54"/>
    </row>
    <row r="34" spans="5:9" hidden="1" x14ac:dyDescent="0.25">
      <c r="E34" s="54"/>
      <c r="F34" s="54"/>
      <c r="G34" s="54"/>
      <c r="H34" s="54"/>
      <c r="I34" s="54"/>
    </row>
    <row r="35" spans="5:9" hidden="1" x14ac:dyDescent="0.25">
      <c r="E35" s="54"/>
      <c r="F35" s="54"/>
      <c r="G35" s="54"/>
      <c r="H35" s="54"/>
      <c r="I35" s="54"/>
    </row>
    <row r="36" spans="5:9" hidden="1" x14ac:dyDescent="0.25">
      <c r="E36" s="54"/>
      <c r="F36" s="54"/>
      <c r="G36" s="54"/>
      <c r="H36" s="54"/>
      <c r="I36" s="54"/>
    </row>
    <row r="37" spans="5:9" hidden="1" x14ac:dyDescent="0.25"/>
    <row r="38" spans="5:9" hidden="1" x14ac:dyDescent="0.25"/>
    <row r="39" spans="5:9" hidden="1" x14ac:dyDescent="0.25"/>
    <row r="40" spans="5:9" hidden="1" x14ac:dyDescent="0.25"/>
    <row r="41" spans="5:9" hidden="1" x14ac:dyDescent="0.25"/>
    <row r="42" spans="5:9" hidden="1" x14ac:dyDescent="0.25"/>
    <row r="43" spans="5:9" hidden="1" x14ac:dyDescent="0.25"/>
    <row r="44" spans="5:9" hidden="1" x14ac:dyDescent="0.25"/>
    <row r="45" spans="5:9" hidden="1" x14ac:dyDescent="0.25"/>
    <row r="46" spans="5:9" hidden="1" x14ac:dyDescent="0.25"/>
    <row r="47" spans="5:9" hidden="1" x14ac:dyDescent="0.25"/>
    <row r="48" spans="5:9"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spans="1:3" ht="17.25" hidden="1" customHeight="1" x14ac:dyDescent="0.25"/>
    <row r="194" spans="1:3" ht="17.25" hidden="1" customHeight="1" x14ac:dyDescent="0.25"/>
    <row r="195" spans="1:3" ht="17.25" hidden="1" customHeight="1" x14ac:dyDescent="0.25"/>
    <row r="196" spans="1:3" ht="17.25" hidden="1" customHeight="1" x14ac:dyDescent="0.25"/>
    <row r="197" spans="1:3" ht="15.75" hidden="1" customHeight="1" x14ac:dyDescent="0.25"/>
    <row r="198" spans="1:3" hidden="1" x14ac:dyDescent="0.25"/>
    <row r="199" spans="1:3" hidden="1" x14ac:dyDescent="0.25">
      <c r="A199" s="57" t="s">
        <v>426</v>
      </c>
      <c r="B199" s="57" t="s">
        <v>427</v>
      </c>
      <c r="C199" s="57" t="s">
        <v>428</v>
      </c>
    </row>
    <row r="200" spans="1:3" hidden="1" x14ac:dyDescent="0.25">
      <c r="A200" s="58" t="str">
        <f>IFERROR(VLOOKUP(B200,#REF!,2,0),"")</f>
        <v/>
      </c>
      <c r="B200" s="58" t="s">
        <v>45</v>
      </c>
      <c r="C200" s="59">
        <f>SUMIF($C$3:$C$18,B200,$O$3:$O$18)</f>
        <v>0</v>
      </c>
    </row>
    <row r="201" spans="1:3" hidden="1" x14ac:dyDescent="0.25">
      <c r="A201" s="58" t="str">
        <f>IFERROR(VLOOKUP(B201,#REF!,2,0),"")</f>
        <v/>
      </c>
      <c r="B201" s="58" t="s">
        <v>43</v>
      </c>
      <c r="C201" s="59">
        <f t="shared" ref="C201:C213" si="1">SUMIF($C$3:$C$18,B201,$O$3:$O$18)</f>
        <v>0</v>
      </c>
    </row>
    <row r="202" spans="1:3" hidden="1" x14ac:dyDescent="0.25">
      <c r="A202" s="58" t="str">
        <f>IFERROR(VLOOKUP(B202,#REF!,2,0),"")</f>
        <v/>
      </c>
      <c r="B202" s="58" t="s">
        <v>21</v>
      </c>
      <c r="C202" s="59">
        <f t="shared" si="1"/>
        <v>0</v>
      </c>
    </row>
    <row r="203" spans="1:3" hidden="1" x14ac:dyDescent="0.25">
      <c r="A203" s="58" t="str">
        <f>IFERROR(VLOOKUP(B203,#REF!,2,0),"")</f>
        <v/>
      </c>
      <c r="B203" s="58" t="s">
        <v>34</v>
      </c>
      <c r="C203" s="59">
        <f t="shared" si="1"/>
        <v>0</v>
      </c>
    </row>
    <row r="204" spans="1:3" hidden="1" x14ac:dyDescent="0.25">
      <c r="A204" s="58" t="str">
        <f>IFERROR(VLOOKUP(B204,#REF!,2,0),"")</f>
        <v/>
      </c>
      <c r="B204" s="58" t="s">
        <v>23</v>
      </c>
      <c r="C204" s="59">
        <f t="shared" si="1"/>
        <v>0</v>
      </c>
    </row>
    <row r="205" spans="1:3" hidden="1" x14ac:dyDescent="0.25">
      <c r="A205" s="58" t="str">
        <f>IFERROR(VLOOKUP(B205,#REF!,2,0),"")</f>
        <v/>
      </c>
      <c r="B205" s="58" t="s">
        <v>36</v>
      </c>
      <c r="C205" s="59">
        <f t="shared" si="1"/>
        <v>0</v>
      </c>
    </row>
    <row r="206" spans="1:3" hidden="1" x14ac:dyDescent="0.25">
      <c r="A206" s="58" t="str">
        <f>IFERROR(VLOOKUP(B206,#REF!,2,0),"")</f>
        <v/>
      </c>
      <c r="B206" s="58" t="s">
        <v>25</v>
      </c>
      <c r="C206" s="59">
        <f t="shared" si="1"/>
        <v>0</v>
      </c>
    </row>
    <row r="207" spans="1:3" hidden="1" x14ac:dyDescent="0.25">
      <c r="A207" s="60" t="str">
        <f>IFERROR(VLOOKUP(B207,#REF!,2,0),"")</f>
        <v/>
      </c>
      <c r="B207" s="60" t="s">
        <v>51</v>
      </c>
      <c r="C207" s="59">
        <f t="shared" si="1"/>
        <v>0</v>
      </c>
    </row>
    <row r="208" spans="1:3" hidden="1" x14ac:dyDescent="0.25">
      <c r="A208" s="60" t="str">
        <f>IFERROR(VLOOKUP(B208,#REF!,2,0),"")</f>
        <v/>
      </c>
      <c r="B208" s="60" t="s">
        <v>53</v>
      </c>
      <c r="C208" s="59">
        <f t="shared" si="1"/>
        <v>0</v>
      </c>
    </row>
    <row r="209" spans="1:3" hidden="1" x14ac:dyDescent="0.25">
      <c r="A209" s="60" t="str">
        <f>IFERROR(VLOOKUP(B209,#REF!,2,0),"")</f>
        <v/>
      </c>
      <c r="B209" s="60" t="s">
        <v>55</v>
      </c>
      <c r="C209" s="59">
        <f t="shared" si="1"/>
        <v>0</v>
      </c>
    </row>
    <row r="210" spans="1:3" hidden="1" x14ac:dyDescent="0.25">
      <c r="A210" s="60" t="str">
        <f>IFERROR(VLOOKUP(B210,#REF!,2,0),"")</f>
        <v/>
      </c>
      <c r="B210" s="60" t="s">
        <v>57</v>
      </c>
      <c r="C210" s="59">
        <f t="shared" si="1"/>
        <v>0</v>
      </c>
    </row>
    <row r="211" spans="1:3" hidden="1" x14ac:dyDescent="0.25">
      <c r="A211" s="60" t="str">
        <f>IFERROR(VLOOKUP(B211,#REF!,2,0),"")</f>
        <v/>
      </c>
      <c r="B211" s="60" t="s">
        <v>59</v>
      </c>
      <c r="C211" s="59">
        <f t="shared" si="1"/>
        <v>0</v>
      </c>
    </row>
    <row r="212" spans="1:3" hidden="1" x14ac:dyDescent="0.25">
      <c r="A212" s="60" t="str">
        <f>IFERROR(VLOOKUP(B212,#REF!,2,0),"")</f>
        <v/>
      </c>
      <c r="B212" s="60" t="s">
        <v>32</v>
      </c>
      <c r="C212" s="59">
        <f t="shared" si="1"/>
        <v>0</v>
      </c>
    </row>
    <row r="213" spans="1:3" hidden="1" x14ac:dyDescent="0.25">
      <c r="A213" s="60" t="str">
        <f>IFERROR(VLOOKUP(B213,#REF!,2,0),"")</f>
        <v/>
      </c>
      <c r="B213" s="60" t="s">
        <v>413</v>
      </c>
      <c r="C213" s="59">
        <f t="shared" si="1"/>
        <v>0</v>
      </c>
    </row>
    <row r="214" spans="1:3" hidden="1" x14ac:dyDescent="0.25">
      <c r="A214" s="34"/>
      <c r="B214" s="34"/>
      <c r="C214" s="61">
        <f>SUM(C200:C213)</f>
        <v>0</v>
      </c>
    </row>
    <row r="215" spans="1:3" hidden="1" x14ac:dyDescent="0.25"/>
  </sheetData>
  <sheetProtection algorithmName="SHA-512" hashValue="zscJlIneupGd8UQzFblqlC/7lh2GABLpHvYjFx7qHesHQYq724VikV9uceSCKRqIvPgWitN7HnA1JAgs45NQoQ==" saltValue="/jjjhMNcKJ99RntvcnXleg==" spinCount="100000" sheet="1" objects="1" scenarios="1"/>
  <pageMargins left="0.7" right="0.7" top="0.75" bottom="0.75" header="0.3" footer="0.3"/>
  <pageSetup paperSize="9" orientation="landscape" r:id="rId1"/>
  <headerFooter>
    <oddHeader>&amp;R&amp;"Calibri"&amp;10&amp;KFF8000 Chronione&amp;1#_x000D_</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K215"/>
  <sheetViews>
    <sheetView zoomScale="130" zoomScaleNormal="130" workbookViewId="0">
      <selection activeCell="H3" sqref="H3:H4"/>
    </sheetView>
  </sheetViews>
  <sheetFormatPr defaultColWidth="9.140625" defaultRowHeight="15" x14ac:dyDescent="0.25"/>
  <cols>
    <col min="1" max="1" width="4" style="9" customWidth="1"/>
    <col min="2" max="2" width="26.7109375" style="9" customWidth="1"/>
    <col min="3" max="3" width="18.85546875" style="9" hidden="1" customWidth="1"/>
    <col min="4" max="4" width="67.5703125" style="9" customWidth="1"/>
    <col min="5" max="5" width="12" style="9" customWidth="1"/>
    <col min="6" max="7" width="9.140625" style="9"/>
    <col min="8" max="8" width="20.140625" style="9" customWidth="1"/>
    <col min="9" max="9" width="18.7109375" style="9" bestFit="1" customWidth="1"/>
    <col min="10" max="10" width="19" style="9" customWidth="1"/>
    <col min="11" max="11" width="12.28515625" style="9" hidden="1" customWidth="1"/>
    <col min="12" max="12" width="8.28515625" style="9" customWidth="1"/>
    <col min="13" max="13" width="11.85546875" style="9" bestFit="1" customWidth="1"/>
    <col min="14" max="16384" width="9.140625" style="9"/>
  </cols>
  <sheetData>
    <row r="1" spans="1:11" x14ac:dyDescent="0.25">
      <c r="A1" s="69"/>
      <c r="C1" s="42">
        <f>C214</f>
        <v>0</v>
      </c>
    </row>
    <row r="2" spans="1:11" s="12" customFormat="1" ht="11.25" x14ac:dyDescent="0.2">
      <c r="A2" s="15" t="s">
        <v>362</v>
      </c>
      <c r="B2" s="15" t="s">
        <v>18</v>
      </c>
      <c r="C2" s="15" t="s">
        <v>27</v>
      </c>
      <c r="D2" s="15" t="s">
        <v>361</v>
      </c>
      <c r="E2" s="15" t="s">
        <v>359</v>
      </c>
      <c r="F2" s="15" t="s">
        <v>368</v>
      </c>
      <c r="G2" s="15" t="s">
        <v>360</v>
      </c>
      <c r="H2" s="15" t="s">
        <v>40</v>
      </c>
      <c r="I2" s="15" t="s">
        <v>358</v>
      </c>
      <c r="J2" s="15" t="s">
        <v>363</v>
      </c>
      <c r="K2" s="91">
        <f>J5</f>
        <v>0</v>
      </c>
    </row>
    <row r="3" spans="1:11" s="12" customFormat="1" ht="11.25" x14ac:dyDescent="0.2">
      <c r="A3" s="44" t="s">
        <v>364</v>
      </c>
      <c r="B3" s="44" t="s">
        <v>46</v>
      </c>
      <c r="C3" s="44" t="s">
        <v>45</v>
      </c>
      <c r="D3" s="44" t="s">
        <v>420</v>
      </c>
      <c r="E3" s="92" t="s">
        <v>419</v>
      </c>
      <c r="F3" s="113" t="s">
        <v>365</v>
      </c>
      <c r="G3" s="113">
        <v>25</v>
      </c>
      <c r="H3" s="114"/>
      <c r="I3" s="114" t="s">
        <v>418</v>
      </c>
      <c r="J3" s="114">
        <f>G3*H3</f>
        <v>0</v>
      </c>
    </row>
    <row r="4" spans="1:11" s="12" customFormat="1" ht="11.25" x14ac:dyDescent="0.2">
      <c r="A4" s="44" t="s">
        <v>366</v>
      </c>
      <c r="B4" s="44" t="s">
        <v>46</v>
      </c>
      <c r="C4" s="44" t="s">
        <v>45</v>
      </c>
      <c r="D4" s="44" t="s">
        <v>367</v>
      </c>
      <c r="E4" s="92" t="s">
        <v>419</v>
      </c>
      <c r="F4" s="113" t="s">
        <v>365</v>
      </c>
      <c r="G4" s="113">
        <v>15</v>
      </c>
      <c r="H4" s="114"/>
      <c r="I4" s="114" t="s">
        <v>418</v>
      </c>
      <c r="J4" s="114">
        <f>G4*H4</f>
        <v>0</v>
      </c>
    </row>
    <row r="5" spans="1:11" s="12" customFormat="1" ht="11.25" x14ac:dyDescent="0.2">
      <c r="J5" s="91">
        <f>SUM(J3:J4)</f>
        <v>0</v>
      </c>
    </row>
    <row r="6" spans="1:11" x14ac:dyDescent="0.25">
      <c r="A6" s="41"/>
      <c r="B6" s="41"/>
      <c r="C6" s="41"/>
      <c r="D6" s="41"/>
      <c r="E6" s="41"/>
    </row>
    <row r="7" spans="1:11" x14ac:dyDescent="0.25">
      <c r="D7" s="13"/>
      <c r="E7" s="65" t="s">
        <v>15</v>
      </c>
      <c r="G7" s="65"/>
    </row>
    <row r="8" spans="1:11" x14ac:dyDescent="0.25">
      <c r="D8" s="14"/>
      <c r="E8" s="14" t="s">
        <v>16</v>
      </c>
      <c r="G8" s="53"/>
    </row>
    <row r="9" spans="1:11" x14ac:dyDescent="0.25">
      <c r="C9" s="62"/>
      <c r="D9" s="62"/>
      <c r="E9" s="62"/>
      <c r="F9" s="11"/>
    </row>
    <row r="10" spans="1:11" hidden="1" x14ac:dyDescent="0.25">
      <c r="C10" s="62"/>
      <c r="D10" s="62"/>
      <c r="E10" s="62"/>
      <c r="F10" s="11"/>
    </row>
    <row r="11" spans="1:11" hidden="1" x14ac:dyDescent="0.25">
      <c r="C11" s="62"/>
      <c r="D11" s="63"/>
      <c r="E11" s="63"/>
      <c r="F11" s="11"/>
    </row>
    <row r="12" spans="1:11" hidden="1" x14ac:dyDescent="0.25">
      <c r="C12" s="62"/>
      <c r="D12" s="63"/>
      <c r="E12" s="63"/>
      <c r="F12" s="11"/>
    </row>
    <row r="13" spans="1:11" hidden="1" x14ac:dyDescent="0.25">
      <c r="C13" s="62"/>
      <c r="D13" s="63"/>
      <c r="E13" s="63"/>
      <c r="F13" s="11"/>
    </row>
    <row r="14" spans="1:11" hidden="1" x14ac:dyDescent="0.25">
      <c r="C14" s="62"/>
      <c r="D14" s="63"/>
      <c r="E14" s="63"/>
      <c r="F14" s="11"/>
    </row>
    <row r="15" spans="1:11" hidden="1" x14ac:dyDescent="0.25">
      <c r="C15" s="62"/>
      <c r="D15" s="63"/>
      <c r="E15" s="63"/>
    </row>
    <row r="16" spans="1:11" hidden="1" x14ac:dyDescent="0.25">
      <c r="C16" s="64"/>
      <c r="D16" s="64"/>
      <c r="E16" s="64"/>
      <c r="F16" s="54"/>
    </row>
    <row r="17" spans="3:6" hidden="1" x14ac:dyDescent="0.25">
      <c r="C17" s="64"/>
      <c r="D17" s="64"/>
      <c r="E17" s="64"/>
      <c r="F17" s="54"/>
    </row>
    <row r="18" spans="3:6" hidden="1" x14ac:dyDescent="0.25">
      <c r="C18" s="64"/>
      <c r="D18" s="64"/>
      <c r="E18" s="64"/>
      <c r="F18" s="54"/>
    </row>
    <row r="19" spans="3:6" hidden="1" x14ac:dyDescent="0.25">
      <c r="C19" s="64"/>
      <c r="D19" s="64"/>
      <c r="E19" s="64"/>
      <c r="F19" s="54"/>
    </row>
    <row r="20" spans="3:6" hidden="1" x14ac:dyDescent="0.25">
      <c r="C20" s="64"/>
      <c r="D20" s="64"/>
      <c r="E20" s="64"/>
      <c r="F20" s="54"/>
    </row>
    <row r="21" spans="3:6" hidden="1" x14ac:dyDescent="0.25">
      <c r="C21" s="62"/>
      <c r="D21" s="63"/>
      <c r="E21" s="63"/>
      <c r="F21" s="54"/>
    </row>
    <row r="22" spans="3:6" hidden="1" x14ac:dyDescent="0.25">
      <c r="C22" s="64"/>
      <c r="D22" s="64"/>
      <c r="E22" s="64"/>
    </row>
    <row r="23" spans="3:6" hidden="1" x14ac:dyDescent="0.25"/>
    <row r="24" spans="3:6" hidden="1" x14ac:dyDescent="0.25"/>
    <row r="25" spans="3:6" hidden="1" x14ac:dyDescent="0.25"/>
    <row r="26" spans="3:6" hidden="1" x14ac:dyDescent="0.25"/>
    <row r="27" spans="3:6" hidden="1" x14ac:dyDescent="0.25"/>
    <row r="28" spans="3:6" hidden="1" x14ac:dyDescent="0.25"/>
    <row r="29" spans="3:6" hidden="1" x14ac:dyDescent="0.25"/>
    <row r="30" spans="3:6" hidden="1" x14ac:dyDescent="0.25"/>
    <row r="31" spans="3:6" hidden="1" x14ac:dyDescent="0.25"/>
    <row r="32" spans="3:6"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spans="1:3" hidden="1" x14ac:dyDescent="0.25"/>
    <row r="194" spans="1:3" hidden="1" x14ac:dyDescent="0.25"/>
    <row r="195" spans="1:3" hidden="1" x14ac:dyDescent="0.25"/>
    <row r="196" spans="1:3" hidden="1" x14ac:dyDescent="0.25"/>
    <row r="197" spans="1:3" hidden="1" x14ac:dyDescent="0.25"/>
    <row r="198" spans="1:3" hidden="1" x14ac:dyDescent="0.25"/>
    <row r="199" spans="1:3" hidden="1" x14ac:dyDescent="0.25">
      <c r="A199" s="57" t="s">
        <v>426</v>
      </c>
      <c r="B199" s="57" t="s">
        <v>427</v>
      </c>
      <c r="C199" s="57" t="s">
        <v>428</v>
      </c>
    </row>
    <row r="200" spans="1:3" hidden="1" x14ac:dyDescent="0.25">
      <c r="A200" s="50" t="str">
        <f>IFERROR(VLOOKUP(B200,#REF!,2,0),"")</f>
        <v/>
      </c>
      <c r="B200" s="58" t="s">
        <v>45</v>
      </c>
      <c r="C200" s="59">
        <f>SUMIF($C$3:$C$4,B200,$J$3:$J$4)</f>
        <v>0</v>
      </c>
    </row>
    <row r="201" spans="1:3" hidden="1" x14ac:dyDescent="0.25">
      <c r="A201" s="50" t="str">
        <f>IFERROR(VLOOKUP(B201,#REF!,2,0),"")</f>
        <v/>
      </c>
      <c r="B201" s="58" t="s">
        <v>43</v>
      </c>
      <c r="C201" s="59">
        <f t="shared" ref="C201:C213" si="0">SUMIF($C$3:$C$4,B201,$J$3:$J$4)</f>
        <v>0</v>
      </c>
    </row>
    <row r="202" spans="1:3" hidden="1" x14ac:dyDescent="0.25">
      <c r="A202" s="50" t="str">
        <f>IFERROR(VLOOKUP(B202,#REF!,2,0),"")</f>
        <v/>
      </c>
      <c r="B202" s="58" t="s">
        <v>21</v>
      </c>
      <c r="C202" s="59">
        <f t="shared" si="0"/>
        <v>0</v>
      </c>
    </row>
    <row r="203" spans="1:3" hidden="1" x14ac:dyDescent="0.25">
      <c r="A203" s="50" t="str">
        <f>IFERROR(VLOOKUP(B203,#REF!,2,0),"")</f>
        <v/>
      </c>
      <c r="B203" s="58" t="s">
        <v>34</v>
      </c>
      <c r="C203" s="59">
        <f t="shared" si="0"/>
        <v>0</v>
      </c>
    </row>
    <row r="204" spans="1:3" hidden="1" x14ac:dyDescent="0.25">
      <c r="A204" s="50" t="str">
        <f>IFERROR(VLOOKUP(B204,#REF!,2,0),"")</f>
        <v/>
      </c>
      <c r="B204" s="58" t="s">
        <v>23</v>
      </c>
      <c r="C204" s="59">
        <f t="shared" si="0"/>
        <v>0</v>
      </c>
    </row>
    <row r="205" spans="1:3" hidden="1" x14ac:dyDescent="0.25">
      <c r="A205" s="50" t="str">
        <f>IFERROR(VLOOKUP(B205,#REF!,2,0),"")</f>
        <v/>
      </c>
      <c r="B205" s="58" t="s">
        <v>36</v>
      </c>
      <c r="C205" s="59">
        <f t="shared" si="0"/>
        <v>0</v>
      </c>
    </row>
    <row r="206" spans="1:3" hidden="1" x14ac:dyDescent="0.25">
      <c r="A206" s="50" t="str">
        <f>IFERROR(VLOOKUP(B206,#REF!,2,0),"")</f>
        <v/>
      </c>
      <c r="B206" s="58" t="s">
        <v>25</v>
      </c>
      <c r="C206" s="59">
        <f t="shared" si="0"/>
        <v>0</v>
      </c>
    </row>
    <row r="207" spans="1:3" hidden="1" x14ac:dyDescent="0.25">
      <c r="A207" s="50" t="str">
        <f>IFERROR(VLOOKUP(B207,#REF!,2,0),"")</f>
        <v/>
      </c>
      <c r="B207" s="60" t="s">
        <v>51</v>
      </c>
      <c r="C207" s="59">
        <f t="shared" si="0"/>
        <v>0</v>
      </c>
    </row>
    <row r="208" spans="1:3" hidden="1" x14ac:dyDescent="0.25">
      <c r="A208" s="50" t="str">
        <f>IFERROR(VLOOKUP(B208,#REF!,2,0),"")</f>
        <v/>
      </c>
      <c r="B208" s="60" t="s">
        <v>53</v>
      </c>
      <c r="C208" s="59">
        <f t="shared" si="0"/>
        <v>0</v>
      </c>
    </row>
    <row r="209" spans="1:3" hidden="1" x14ac:dyDescent="0.25">
      <c r="A209" s="50" t="str">
        <f>IFERROR(VLOOKUP(B209,#REF!,2,0),"")</f>
        <v/>
      </c>
      <c r="B209" s="60" t="s">
        <v>55</v>
      </c>
      <c r="C209" s="59">
        <f t="shared" si="0"/>
        <v>0</v>
      </c>
    </row>
    <row r="210" spans="1:3" hidden="1" x14ac:dyDescent="0.25">
      <c r="A210" s="50" t="str">
        <f>IFERROR(VLOOKUP(B210,#REF!,2,0),"")</f>
        <v/>
      </c>
      <c r="B210" s="60" t="s">
        <v>57</v>
      </c>
      <c r="C210" s="59">
        <f t="shared" si="0"/>
        <v>0</v>
      </c>
    </row>
    <row r="211" spans="1:3" hidden="1" x14ac:dyDescent="0.25">
      <c r="A211" s="50" t="str">
        <f>IFERROR(VLOOKUP(B211,#REF!,2,0),"")</f>
        <v/>
      </c>
      <c r="B211" s="60" t="s">
        <v>59</v>
      </c>
      <c r="C211" s="59">
        <f t="shared" si="0"/>
        <v>0</v>
      </c>
    </row>
    <row r="212" spans="1:3" hidden="1" x14ac:dyDescent="0.25">
      <c r="A212" s="50" t="str">
        <f>IFERROR(VLOOKUP(B212,#REF!,2,0),"")</f>
        <v/>
      </c>
      <c r="B212" s="60" t="s">
        <v>32</v>
      </c>
      <c r="C212" s="59">
        <f t="shared" si="0"/>
        <v>0</v>
      </c>
    </row>
    <row r="213" spans="1:3" hidden="1" x14ac:dyDescent="0.25">
      <c r="A213" s="50" t="str">
        <f>IFERROR(VLOOKUP(B213,#REF!,2,0),"")</f>
        <v/>
      </c>
      <c r="B213" s="60" t="s">
        <v>413</v>
      </c>
      <c r="C213" s="59">
        <f t="shared" si="0"/>
        <v>0</v>
      </c>
    </row>
    <row r="214" spans="1:3" hidden="1" x14ac:dyDescent="0.25">
      <c r="A214" s="35"/>
      <c r="B214" s="34"/>
      <c r="C214" s="61">
        <f>SUM(C200:C213)</f>
        <v>0</v>
      </c>
    </row>
    <row r="215" spans="1:3" hidden="1" x14ac:dyDescent="0.25"/>
  </sheetData>
  <sheetProtection algorithmName="SHA-512" hashValue="UslThkgFywjzyy2LnAN+qOzoDB9r4OEFQDYUss7YkjVQakGttwxgFUSfZBX7w5xfso/BYsWlLIISEu9Dsk8Tjw==" saltValue="9oxVGpKiKm99k2Aq9XVX1w==" spinCount="100000" sheet="1" objects="1" scenarios="1"/>
  <pageMargins left="0.7" right="0.7" top="0.75" bottom="0.75" header="0.3" footer="0.3"/>
  <pageSetup paperSize="9" orientation="portrait" r:id="rId1"/>
  <headerFooter>
    <oddHeader>&amp;R&amp;"Calibri"&amp;10&amp;KFF8000 Chronione&amp;1#_x000D_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AE214"/>
  <sheetViews>
    <sheetView workbookViewId="0">
      <selection activeCell="N239" sqref="N239"/>
    </sheetView>
  </sheetViews>
  <sheetFormatPr defaultColWidth="9.140625" defaultRowHeight="15" x14ac:dyDescent="0.25"/>
  <cols>
    <col min="1" max="1" width="4.140625" style="9" customWidth="1"/>
    <col min="2" max="2" width="26.7109375" style="9" customWidth="1"/>
    <col min="3" max="3" width="17.7109375" style="9" hidden="1" customWidth="1"/>
    <col min="4" max="4" width="36.140625" style="9" customWidth="1"/>
    <col min="5" max="6" width="35.7109375" style="9" hidden="1" customWidth="1"/>
    <col min="7" max="9" width="36.140625" style="9" hidden="1" customWidth="1"/>
    <col min="10" max="10" width="19" style="9" customWidth="1"/>
    <col min="11" max="11" width="12.7109375" style="9" customWidth="1"/>
    <col min="12" max="12" width="8.7109375" style="9" customWidth="1"/>
    <col min="13" max="13" width="17.85546875" style="9" customWidth="1"/>
    <col min="14" max="15" width="17.42578125" style="9" customWidth="1"/>
    <col min="16" max="16" width="16.42578125" style="9" hidden="1" customWidth="1"/>
    <col min="17" max="22" width="0" style="9" hidden="1" customWidth="1"/>
    <col min="23" max="23" width="12.140625" style="9" hidden="1" customWidth="1"/>
    <col min="24" max="30" width="0" style="9" hidden="1" customWidth="1"/>
    <col min="31" max="31" width="12.140625" style="9" hidden="1" customWidth="1"/>
    <col min="32" max="16384" width="9.140625" style="9"/>
  </cols>
  <sheetData>
    <row r="1" spans="1:31" x14ac:dyDescent="0.25">
      <c r="A1" s="89"/>
      <c r="C1" s="42"/>
    </row>
    <row r="2" spans="1:31" s="12" customFormat="1" ht="22.5" x14ac:dyDescent="0.2">
      <c r="A2" s="1" t="s">
        <v>362</v>
      </c>
      <c r="B2" s="18" t="s">
        <v>18</v>
      </c>
      <c r="C2" s="18" t="s">
        <v>27</v>
      </c>
      <c r="D2" s="1" t="s">
        <v>361</v>
      </c>
      <c r="E2" s="1" t="s">
        <v>464</v>
      </c>
      <c r="F2" s="1" t="s">
        <v>468</v>
      </c>
      <c r="G2" s="1" t="s">
        <v>467</v>
      </c>
      <c r="H2" s="1" t="s">
        <v>469</v>
      </c>
      <c r="I2" s="1" t="s">
        <v>470</v>
      </c>
      <c r="J2" s="1" t="s">
        <v>359</v>
      </c>
      <c r="K2" s="1" t="s">
        <v>2</v>
      </c>
      <c r="L2" s="1" t="s">
        <v>39</v>
      </c>
      <c r="M2" s="1" t="s">
        <v>40</v>
      </c>
      <c r="N2" s="1" t="s">
        <v>358</v>
      </c>
      <c r="O2" s="1" t="s">
        <v>41</v>
      </c>
      <c r="AE2" s="90">
        <f>O4</f>
        <v>0</v>
      </c>
    </row>
    <row r="3" spans="1:31" s="12" customFormat="1" ht="45" x14ac:dyDescent="0.2">
      <c r="A3" s="43">
        <v>1</v>
      </c>
      <c r="B3" s="17" t="s">
        <v>46</v>
      </c>
      <c r="C3" s="18" t="s">
        <v>45</v>
      </c>
      <c r="D3" s="3" t="s">
        <v>138</v>
      </c>
      <c r="E3" s="3" t="s">
        <v>460</v>
      </c>
      <c r="F3" s="3" t="s">
        <v>385</v>
      </c>
      <c r="G3" s="3" t="s">
        <v>385</v>
      </c>
      <c r="H3" s="30"/>
      <c r="I3" s="3" t="s">
        <v>385</v>
      </c>
      <c r="J3" s="17" t="s">
        <v>421</v>
      </c>
      <c r="K3" s="17" t="s">
        <v>13</v>
      </c>
      <c r="L3" s="31">
        <v>1</v>
      </c>
      <c r="M3" s="29"/>
      <c r="N3" s="74" t="s">
        <v>422</v>
      </c>
      <c r="O3" s="5">
        <f>L3*M3</f>
        <v>0</v>
      </c>
    </row>
    <row r="4" spans="1:31" x14ac:dyDescent="0.25">
      <c r="D4" s="20"/>
      <c r="E4" s="20"/>
      <c r="F4" s="20"/>
      <c r="G4" s="20"/>
      <c r="H4" s="20"/>
      <c r="I4" s="20"/>
      <c r="J4" s="21"/>
      <c r="K4" s="16"/>
      <c r="L4" s="16"/>
      <c r="M4" s="16"/>
      <c r="N4" s="12"/>
      <c r="O4" s="22">
        <f>SUM(O3:O3)</f>
        <v>0</v>
      </c>
    </row>
    <row r="5" spans="1:31" x14ac:dyDescent="0.25">
      <c r="A5" s="41"/>
      <c r="B5" s="41"/>
      <c r="C5" s="41"/>
    </row>
    <row r="6" spans="1:31" x14ac:dyDescent="0.25">
      <c r="D6" s="13"/>
      <c r="E6" s="13"/>
      <c r="F6" s="13"/>
      <c r="G6" s="13"/>
      <c r="H6" s="13"/>
      <c r="I6" s="13"/>
      <c r="J6" s="65" t="s">
        <v>15</v>
      </c>
    </row>
    <row r="7" spans="1:31" x14ac:dyDescent="0.25">
      <c r="D7" s="14"/>
      <c r="E7" s="14"/>
      <c r="F7" s="14"/>
      <c r="G7" s="14"/>
      <c r="H7" s="14"/>
      <c r="I7" s="14"/>
      <c r="J7" s="14" t="s">
        <v>16</v>
      </c>
    </row>
    <row r="9" spans="1:31" hidden="1" x14ac:dyDescent="0.25"/>
    <row r="10" spans="1:31" hidden="1" x14ac:dyDescent="0.25"/>
    <row r="11" spans="1:31" hidden="1" x14ac:dyDescent="0.25">
      <c r="J11" s="11"/>
    </row>
    <row r="12" spans="1:31" hidden="1" x14ac:dyDescent="0.25">
      <c r="J12" s="11"/>
    </row>
    <row r="13" spans="1:31" hidden="1" x14ac:dyDescent="0.25">
      <c r="J13" s="11"/>
    </row>
    <row r="14" spans="1:31" hidden="1" x14ac:dyDescent="0.25">
      <c r="J14" s="11"/>
    </row>
    <row r="15" spans="1:31" hidden="1" x14ac:dyDescent="0.25">
      <c r="J15" s="11"/>
    </row>
    <row r="16" spans="1:31" hidden="1" x14ac:dyDescent="0.25">
      <c r="D16" s="54"/>
      <c r="E16" s="54"/>
      <c r="F16" s="54"/>
      <c r="G16" s="54"/>
      <c r="H16" s="54"/>
      <c r="I16" s="54"/>
      <c r="J16" s="54"/>
    </row>
    <row r="17" spans="4:10" hidden="1" x14ac:dyDescent="0.25">
      <c r="D17" s="54"/>
      <c r="E17" s="54"/>
      <c r="F17" s="54"/>
      <c r="G17" s="54"/>
      <c r="H17" s="54"/>
      <c r="I17" s="54"/>
      <c r="J17" s="54"/>
    </row>
    <row r="18" spans="4:10" hidden="1" x14ac:dyDescent="0.25">
      <c r="D18" s="54"/>
      <c r="E18" s="54"/>
      <c r="F18" s="54"/>
      <c r="G18" s="54"/>
      <c r="H18" s="54"/>
      <c r="I18" s="54"/>
      <c r="J18" s="54"/>
    </row>
    <row r="19" spans="4:10" hidden="1" x14ac:dyDescent="0.25">
      <c r="D19" s="54"/>
      <c r="E19" s="54"/>
      <c r="F19" s="54"/>
      <c r="G19" s="54"/>
      <c r="H19" s="54"/>
      <c r="I19" s="54"/>
      <c r="J19" s="54"/>
    </row>
    <row r="20" spans="4:10" hidden="1" x14ac:dyDescent="0.25">
      <c r="D20" s="54"/>
      <c r="E20" s="54"/>
      <c r="F20" s="54"/>
      <c r="G20" s="54"/>
      <c r="H20" s="54"/>
      <c r="I20" s="54"/>
      <c r="J20" s="54"/>
    </row>
    <row r="21" spans="4:10" hidden="1" x14ac:dyDescent="0.25">
      <c r="J21" s="11"/>
    </row>
    <row r="22" spans="4:10" hidden="1" x14ac:dyDescent="0.25">
      <c r="D22" s="54"/>
      <c r="E22" s="54"/>
      <c r="F22" s="54"/>
      <c r="G22" s="54"/>
      <c r="H22" s="54"/>
      <c r="I22" s="54"/>
      <c r="J22" s="54"/>
    </row>
    <row r="23" spans="4:10" hidden="1" x14ac:dyDescent="0.25"/>
    <row r="24" spans="4:10" hidden="1" x14ac:dyDescent="0.25"/>
    <row r="25" spans="4:10" hidden="1" x14ac:dyDescent="0.25"/>
    <row r="26" spans="4:10" hidden="1" x14ac:dyDescent="0.25"/>
    <row r="27" spans="4:10" hidden="1" x14ac:dyDescent="0.25"/>
    <row r="28" spans="4:10" hidden="1" x14ac:dyDescent="0.25"/>
    <row r="29" spans="4:10" hidden="1" x14ac:dyDescent="0.25"/>
    <row r="30" spans="4:10" hidden="1" x14ac:dyDescent="0.25"/>
    <row r="31" spans="4:10" hidden="1" x14ac:dyDescent="0.25"/>
    <row r="32" spans="4:10" hidden="1" x14ac:dyDescent="0.25"/>
    <row r="33" hidden="1" x14ac:dyDescent="0.25"/>
    <row r="34" hidden="1" x14ac:dyDescent="0.25"/>
    <row r="35" hidden="1" x14ac:dyDescent="0.25"/>
    <row r="36" hidden="1" x14ac:dyDescent="0.25"/>
    <row r="37" hidden="1" x14ac:dyDescent="0.25"/>
    <row r="38" hidden="1" x14ac:dyDescent="0.25"/>
    <row r="39" hidden="1" x14ac:dyDescent="0.25"/>
    <row r="40" hidden="1" x14ac:dyDescent="0.25"/>
    <row r="41" hidden="1" x14ac:dyDescent="0.25"/>
    <row r="42" hidden="1" x14ac:dyDescent="0.25"/>
    <row r="43" hidden="1" x14ac:dyDescent="0.25"/>
    <row r="44" hidden="1" x14ac:dyDescent="0.25"/>
    <row r="45" hidden="1" x14ac:dyDescent="0.25"/>
    <row r="46" hidden="1" x14ac:dyDescent="0.25"/>
    <row r="47" hidden="1" x14ac:dyDescent="0.25"/>
    <row r="48"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spans="1:3" hidden="1" x14ac:dyDescent="0.25"/>
    <row r="194" spans="1:3" hidden="1" x14ac:dyDescent="0.25"/>
    <row r="195" spans="1:3" hidden="1" x14ac:dyDescent="0.25"/>
    <row r="196" spans="1:3" hidden="1" x14ac:dyDescent="0.25"/>
    <row r="197" spans="1:3" hidden="1" x14ac:dyDescent="0.25"/>
    <row r="198" spans="1:3" hidden="1" x14ac:dyDescent="0.25"/>
    <row r="199" spans="1:3" hidden="1" x14ac:dyDescent="0.25">
      <c r="A199" s="57" t="s">
        <v>426</v>
      </c>
      <c r="B199" s="57" t="s">
        <v>427</v>
      </c>
      <c r="C199" s="57" t="s">
        <v>428</v>
      </c>
    </row>
    <row r="200" spans="1:3" hidden="1" x14ac:dyDescent="0.25">
      <c r="A200" s="50" t="str">
        <f>IFERROR(VLOOKUP(B200,#REF!,2,0),"")</f>
        <v/>
      </c>
      <c r="B200" s="58" t="s">
        <v>45</v>
      </c>
      <c r="C200" s="59">
        <f>SUMIF($C$3:$C$4,B200,$O$3:$O$4)</f>
        <v>0</v>
      </c>
    </row>
    <row r="201" spans="1:3" hidden="1" x14ac:dyDescent="0.25">
      <c r="A201" s="50" t="str">
        <f>IFERROR(VLOOKUP(B201,#REF!,2,0),"")</f>
        <v/>
      </c>
      <c r="B201" s="58" t="s">
        <v>43</v>
      </c>
      <c r="C201" s="59">
        <f t="shared" ref="C201:C213" si="0">SUMIF($C$3:$C$4,B201,$O$3:$O$4)</f>
        <v>0</v>
      </c>
    </row>
    <row r="202" spans="1:3" hidden="1" x14ac:dyDescent="0.25">
      <c r="A202" s="50" t="str">
        <f>IFERROR(VLOOKUP(B202,#REF!,2,0),"")</f>
        <v/>
      </c>
      <c r="B202" s="58" t="s">
        <v>21</v>
      </c>
      <c r="C202" s="59">
        <f t="shared" si="0"/>
        <v>0</v>
      </c>
    </row>
    <row r="203" spans="1:3" hidden="1" x14ac:dyDescent="0.25">
      <c r="A203" s="50" t="str">
        <f>IFERROR(VLOOKUP(B203,#REF!,2,0),"")</f>
        <v/>
      </c>
      <c r="B203" s="58" t="s">
        <v>34</v>
      </c>
      <c r="C203" s="59">
        <f t="shared" si="0"/>
        <v>0</v>
      </c>
    </row>
    <row r="204" spans="1:3" hidden="1" x14ac:dyDescent="0.25">
      <c r="A204" s="50" t="str">
        <f>IFERROR(VLOOKUP(B204,#REF!,2,0),"")</f>
        <v/>
      </c>
      <c r="B204" s="58" t="s">
        <v>23</v>
      </c>
      <c r="C204" s="59">
        <f t="shared" si="0"/>
        <v>0</v>
      </c>
    </row>
    <row r="205" spans="1:3" hidden="1" x14ac:dyDescent="0.25">
      <c r="A205" s="50" t="str">
        <f>IFERROR(VLOOKUP(B205,#REF!,2,0),"")</f>
        <v/>
      </c>
      <c r="B205" s="58" t="s">
        <v>36</v>
      </c>
      <c r="C205" s="59">
        <f t="shared" si="0"/>
        <v>0</v>
      </c>
    </row>
    <row r="206" spans="1:3" hidden="1" x14ac:dyDescent="0.25">
      <c r="A206" s="50" t="str">
        <f>IFERROR(VLOOKUP(B206,#REF!,2,0),"")</f>
        <v/>
      </c>
      <c r="B206" s="58" t="s">
        <v>25</v>
      </c>
      <c r="C206" s="59">
        <f t="shared" si="0"/>
        <v>0</v>
      </c>
    </row>
    <row r="207" spans="1:3" hidden="1" x14ac:dyDescent="0.25">
      <c r="A207" s="50" t="str">
        <f>IFERROR(VLOOKUP(B207,#REF!,2,0),"")</f>
        <v/>
      </c>
      <c r="B207" s="60" t="s">
        <v>51</v>
      </c>
      <c r="C207" s="59">
        <f t="shared" si="0"/>
        <v>0</v>
      </c>
    </row>
    <row r="208" spans="1:3" hidden="1" x14ac:dyDescent="0.25">
      <c r="A208" s="50" t="str">
        <f>IFERROR(VLOOKUP(B208,#REF!,2,0),"")</f>
        <v/>
      </c>
      <c r="B208" s="60" t="s">
        <v>53</v>
      </c>
      <c r="C208" s="59">
        <f t="shared" si="0"/>
        <v>0</v>
      </c>
    </row>
    <row r="209" spans="1:3" hidden="1" x14ac:dyDescent="0.25">
      <c r="A209" s="50" t="str">
        <f>IFERROR(VLOOKUP(B209,#REF!,2,0),"")</f>
        <v/>
      </c>
      <c r="B209" s="60" t="s">
        <v>55</v>
      </c>
      <c r="C209" s="59">
        <f t="shared" si="0"/>
        <v>0</v>
      </c>
    </row>
    <row r="210" spans="1:3" hidden="1" x14ac:dyDescent="0.25">
      <c r="A210" s="50" t="str">
        <f>IFERROR(VLOOKUP(B210,#REF!,2,0),"")</f>
        <v/>
      </c>
      <c r="B210" s="60" t="s">
        <v>57</v>
      </c>
      <c r="C210" s="59">
        <f t="shared" si="0"/>
        <v>0</v>
      </c>
    </row>
    <row r="211" spans="1:3" hidden="1" x14ac:dyDescent="0.25">
      <c r="A211" s="50" t="str">
        <f>IFERROR(VLOOKUP(B211,#REF!,2,0),"")</f>
        <v/>
      </c>
      <c r="B211" s="60" t="s">
        <v>59</v>
      </c>
      <c r="C211" s="59">
        <f t="shared" si="0"/>
        <v>0</v>
      </c>
    </row>
    <row r="212" spans="1:3" hidden="1" x14ac:dyDescent="0.25">
      <c r="A212" s="50" t="str">
        <f>IFERROR(VLOOKUP(B212,#REF!,2,0),"")</f>
        <v/>
      </c>
      <c r="B212" s="60" t="s">
        <v>32</v>
      </c>
      <c r="C212" s="59">
        <f t="shared" si="0"/>
        <v>0</v>
      </c>
    </row>
    <row r="213" spans="1:3" hidden="1" x14ac:dyDescent="0.25">
      <c r="A213" s="50" t="str">
        <f>IFERROR(VLOOKUP(B213,#REF!,2,0),"")</f>
        <v/>
      </c>
      <c r="B213" s="60" t="s">
        <v>413</v>
      </c>
      <c r="C213" s="59">
        <f t="shared" si="0"/>
        <v>0</v>
      </c>
    </row>
    <row r="214" spans="1:3" hidden="1" x14ac:dyDescent="0.25">
      <c r="A214" s="35"/>
      <c r="B214" s="34"/>
      <c r="C214" s="61">
        <f>SUM(C200:C213)</f>
        <v>0</v>
      </c>
    </row>
  </sheetData>
  <sheetProtection algorithmName="SHA-512" hashValue="xzlaGJwCBq6ibJBNhdMyB7Q+YwlNAKGZ2NQ5aqhrlbfYhJJ49U2a+ZWEYRQzBqf8HAU30KMW6VKmiWDZWybTvg==" saltValue="YXOUDUvsKXsW7LpOePW8uQ==" spinCount="100000" sheet="1" objects="1" scenarios="1"/>
  <sortState xmlns:xlrd2="http://schemas.microsoft.com/office/spreadsheetml/2017/richdata2" ref="D8:E21">
    <sortCondition ref="D8"/>
  </sortState>
  <pageMargins left="0.7" right="0.7" top="0.75" bottom="0.75" header="0.3" footer="0.3"/>
  <pageSetup paperSize="9" orientation="landscape" r:id="rId1"/>
  <headerFooter>
    <oddHeader>&amp;R&amp;"Calibri"&amp;10&amp;KFF8000 Chronione&amp;1#_x000D_</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CE4EE-3FA3-4C5C-9D12-F376B4507577}">
  <sheetPr>
    <tabColor theme="1"/>
  </sheetPr>
  <dimension ref="A1"/>
  <sheetViews>
    <sheetView workbookViewId="0">
      <selection activeCell="G21" sqref="G21"/>
    </sheetView>
  </sheetViews>
  <sheetFormatPr defaultRowHeight="15" x14ac:dyDescent="0.25"/>
  <sheetData/>
  <pageMargins left="0.7" right="0.7" top="0.75" bottom="0.75" header="0.3" footer="0.3"/>
  <headerFooter>
    <oddHeader>&amp;R&amp;"Calibri"&amp;10&amp;KFF8000 Chronione&amp;1#_x000D_</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BF43F-CA88-4205-8058-5D9C0CE19FD7}">
  <sheetPr>
    <tabColor rgb="FF92D050"/>
    <pageSetUpPr fitToPage="1"/>
  </sheetPr>
  <dimension ref="A1:AR232"/>
  <sheetViews>
    <sheetView zoomScale="85" zoomScaleNormal="85" zoomScaleSheetLayoutView="115" workbookViewId="0">
      <pane ySplit="2" topLeftCell="A3" activePane="bottomLeft" state="frozen"/>
      <selection pane="bottomLeft" activeCell="H6" sqref="H6"/>
    </sheetView>
  </sheetViews>
  <sheetFormatPr defaultColWidth="8.85546875" defaultRowHeight="11.25" x14ac:dyDescent="0.2"/>
  <cols>
    <col min="1" max="1" width="5.42578125" style="28" customWidth="1"/>
    <col min="2" max="2" width="29.85546875" style="79" hidden="1" customWidth="1"/>
    <col min="3" max="3" width="20.7109375" style="79" hidden="1" customWidth="1"/>
    <col min="4" max="4" width="15.85546875" style="79" customWidth="1"/>
    <col min="5" max="5" width="36" style="28" customWidth="1"/>
    <col min="6" max="6" width="18.140625" style="28" hidden="1" customWidth="1"/>
    <col min="7" max="7" width="31" style="81" customWidth="1"/>
    <col min="8" max="8" width="23" style="79" customWidth="1"/>
    <col min="9" max="9" width="20.85546875" style="79" hidden="1" customWidth="1"/>
    <col min="10" max="10" width="37.42578125" style="79" hidden="1" customWidth="1"/>
    <col min="11" max="14" width="15" style="79" hidden="1" customWidth="1"/>
    <col min="15" max="15" width="15.85546875" style="79" hidden="1" customWidth="1"/>
    <col min="16" max="16" width="22.28515625" style="79" hidden="1" customWidth="1"/>
    <col min="17" max="21" width="15.85546875" style="79" hidden="1" customWidth="1"/>
    <col min="22" max="22" width="6.28515625" style="79" customWidth="1"/>
    <col min="23" max="23" width="5.42578125" style="79" customWidth="1"/>
    <col min="24" max="24" width="13.7109375" style="82" customWidth="1"/>
    <col min="25" max="25" width="51.42578125" style="81" customWidth="1"/>
    <col min="26" max="26" width="42.42578125" style="81" customWidth="1"/>
    <col min="27" max="27" width="9.140625" style="83" customWidth="1"/>
    <col min="28" max="29" width="21.7109375" style="83" hidden="1" customWidth="1"/>
    <col min="30" max="30" width="24.28515625" style="82" hidden="1" customWidth="1"/>
    <col min="31" max="31" width="24" style="82" hidden="1" customWidth="1"/>
    <col min="32" max="38" width="15.42578125" style="82" hidden="1" customWidth="1"/>
    <col min="39" max="39" width="9.140625" style="83" customWidth="1"/>
    <col min="40" max="41" width="16.28515625" style="84" customWidth="1"/>
    <col min="42" max="42" width="16.140625" style="82" customWidth="1"/>
    <col min="43" max="43" width="17.28515625" style="28" hidden="1" customWidth="1"/>
    <col min="44" max="16384" width="8.85546875" style="28"/>
  </cols>
  <sheetData>
    <row r="1" spans="1:44" x14ac:dyDescent="0.2">
      <c r="A1" s="78"/>
      <c r="C1" s="80"/>
    </row>
    <row r="2" spans="1:44" ht="33.75" x14ac:dyDescent="0.2">
      <c r="A2" s="1" t="s">
        <v>485</v>
      </c>
      <c r="B2" s="117" t="s">
        <v>18</v>
      </c>
      <c r="C2" s="117" t="s">
        <v>27</v>
      </c>
      <c r="D2" s="1" t="s">
        <v>18</v>
      </c>
      <c r="E2" s="1" t="s">
        <v>70</v>
      </c>
      <c r="F2" s="117" t="s">
        <v>486</v>
      </c>
      <c r="G2" s="1" t="s">
        <v>126</v>
      </c>
      <c r="H2" s="1" t="s">
        <v>359</v>
      </c>
      <c r="I2" s="142" t="s">
        <v>459</v>
      </c>
      <c r="J2" s="142" t="s">
        <v>480</v>
      </c>
      <c r="K2" s="151">
        <v>2019</v>
      </c>
      <c r="L2" s="151">
        <v>2020</v>
      </c>
      <c r="M2" s="151">
        <v>2021</v>
      </c>
      <c r="N2" s="151">
        <v>2022</v>
      </c>
      <c r="O2" s="151">
        <v>2023</v>
      </c>
      <c r="P2" s="151">
        <v>2024</v>
      </c>
      <c r="Q2" s="151">
        <v>2025</v>
      </c>
      <c r="R2" s="142">
        <v>2026</v>
      </c>
      <c r="S2" s="142">
        <v>2027</v>
      </c>
      <c r="T2" s="142">
        <v>2028</v>
      </c>
      <c r="U2" s="142">
        <v>2029</v>
      </c>
      <c r="V2" s="1" t="s">
        <v>2</v>
      </c>
      <c r="W2" s="1" t="s">
        <v>3</v>
      </c>
      <c r="X2" s="1" t="s">
        <v>424</v>
      </c>
      <c r="Y2" s="1" t="s">
        <v>4</v>
      </c>
      <c r="Z2" s="1" t="s">
        <v>5</v>
      </c>
      <c r="AA2" s="1" t="s">
        <v>591</v>
      </c>
      <c r="AB2" s="142" t="s">
        <v>464</v>
      </c>
      <c r="AC2" s="142" t="s">
        <v>480</v>
      </c>
      <c r="AD2" s="151">
        <v>2021</v>
      </c>
      <c r="AE2" s="151">
        <v>2022</v>
      </c>
      <c r="AF2" s="151">
        <v>2023</v>
      </c>
      <c r="AG2" s="151">
        <v>2024</v>
      </c>
      <c r="AH2" s="151">
        <v>2025</v>
      </c>
      <c r="AI2" s="142">
        <v>2026</v>
      </c>
      <c r="AJ2" s="142">
        <v>2027</v>
      </c>
      <c r="AK2" s="142">
        <v>2028</v>
      </c>
      <c r="AL2" s="142">
        <v>2029</v>
      </c>
      <c r="AM2" s="1" t="s">
        <v>6</v>
      </c>
      <c r="AN2" s="1" t="s">
        <v>423</v>
      </c>
      <c r="AO2" s="1" t="s">
        <v>401</v>
      </c>
      <c r="AP2" s="1" t="s">
        <v>425</v>
      </c>
      <c r="AQ2" s="85">
        <f>AP151</f>
        <v>0</v>
      </c>
    </row>
    <row r="3" spans="1:44" ht="180" x14ac:dyDescent="0.2">
      <c r="A3" s="8">
        <v>1</v>
      </c>
      <c r="B3" s="4" t="s">
        <v>26</v>
      </c>
      <c r="C3" s="196" t="s">
        <v>25</v>
      </c>
      <c r="D3" s="4" t="s">
        <v>81</v>
      </c>
      <c r="E3" s="6" t="s">
        <v>7</v>
      </c>
      <c r="F3" s="6" t="s">
        <v>487</v>
      </c>
      <c r="G3" s="129" t="s">
        <v>456</v>
      </c>
      <c r="H3" s="124" t="s">
        <v>560</v>
      </c>
      <c r="I3" s="38" t="s">
        <v>471</v>
      </c>
      <c r="J3" s="38" t="s">
        <v>472</v>
      </c>
      <c r="K3" s="38"/>
      <c r="L3" s="38"/>
      <c r="M3" s="38"/>
      <c r="N3" s="38"/>
      <c r="O3" s="38" t="s">
        <v>385</v>
      </c>
      <c r="P3" s="38"/>
      <c r="Q3" s="38" t="s">
        <v>385</v>
      </c>
      <c r="R3" s="125"/>
      <c r="S3" s="125"/>
      <c r="T3" s="118" t="s">
        <v>387</v>
      </c>
      <c r="U3" s="125"/>
      <c r="V3" s="124" t="s">
        <v>11</v>
      </c>
      <c r="W3" s="124">
        <v>1</v>
      </c>
      <c r="X3" s="29"/>
      <c r="Y3" s="2" t="s">
        <v>8</v>
      </c>
      <c r="Z3" s="3" t="s">
        <v>20</v>
      </c>
      <c r="AA3" s="4" t="s">
        <v>556</v>
      </c>
      <c r="AB3" s="4" t="s">
        <v>476</v>
      </c>
      <c r="AC3" s="4" t="s">
        <v>477</v>
      </c>
      <c r="AD3" s="121" t="s">
        <v>390</v>
      </c>
      <c r="AE3" s="72"/>
      <c r="AF3" s="121" t="s">
        <v>388</v>
      </c>
      <c r="AG3" s="72"/>
      <c r="AH3" s="121" t="s">
        <v>388</v>
      </c>
      <c r="AI3" s="131"/>
      <c r="AJ3" s="121" t="s">
        <v>388</v>
      </c>
      <c r="AK3" s="131"/>
      <c r="AL3" s="121" t="s">
        <v>388</v>
      </c>
      <c r="AM3" s="38">
        <v>1</v>
      </c>
      <c r="AN3" s="134"/>
      <c r="AO3" s="119" t="s">
        <v>402</v>
      </c>
      <c r="AP3" s="119">
        <f t="shared" ref="AP3:AP45" si="0">(W3*X3)+(AM3*AN3)</f>
        <v>0</v>
      </c>
      <c r="AR3" s="45"/>
    </row>
    <row r="4" spans="1:44" ht="78.75" x14ac:dyDescent="0.2">
      <c r="A4" s="8">
        <v>2</v>
      </c>
      <c r="B4" s="4" t="s">
        <v>26</v>
      </c>
      <c r="C4" s="196" t="s">
        <v>25</v>
      </c>
      <c r="D4" s="4" t="s">
        <v>81</v>
      </c>
      <c r="E4" s="3" t="s">
        <v>9</v>
      </c>
      <c r="F4" s="3" t="s">
        <v>488</v>
      </c>
      <c r="G4" s="2" t="s">
        <v>60</v>
      </c>
      <c r="H4" s="4" t="s">
        <v>548</v>
      </c>
      <c r="I4" s="38" t="s">
        <v>466</v>
      </c>
      <c r="J4" s="38" t="s">
        <v>474</v>
      </c>
      <c r="K4" s="38"/>
      <c r="L4" s="38"/>
      <c r="M4" s="38"/>
      <c r="N4" s="38"/>
      <c r="O4" s="38" t="s">
        <v>385</v>
      </c>
      <c r="P4" s="38"/>
      <c r="Q4" s="38" t="s">
        <v>385</v>
      </c>
      <c r="R4" s="125"/>
      <c r="S4" s="38" t="s">
        <v>385</v>
      </c>
      <c r="T4" s="125"/>
      <c r="U4" s="38" t="s">
        <v>385</v>
      </c>
      <c r="V4" s="4" t="s">
        <v>11</v>
      </c>
      <c r="W4" s="4">
        <v>1</v>
      </c>
      <c r="X4" s="134"/>
      <c r="Y4" s="6" t="s">
        <v>10</v>
      </c>
      <c r="Z4" s="6" t="s">
        <v>19</v>
      </c>
      <c r="AA4" s="4" t="s">
        <v>557</v>
      </c>
      <c r="AB4" s="4" t="s">
        <v>476</v>
      </c>
      <c r="AC4" s="4" t="s">
        <v>477</v>
      </c>
      <c r="AD4" s="121" t="s">
        <v>390</v>
      </c>
      <c r="AE4" s="72"/>
      <c r="AF4" s="121" t="s">
        <v>388</v>
      </c>
      <c r="AG4" s="72"/>
      <c r="AH4" s="121" t="s">
        <v>388</v>
      </c>
      <c r="AI4" s="131"/>
      <c r="AJ4" s="121" t="s">
        <v>388</v>
      </c>
      <c r="AK4" s="131"/>
      <c r="AL4" s="121" t="s">
        <v>388</v>
      </c>
      <c r="AM4" s="38">
        <v>1</v>
      </c>
      <c r="AN4" s="134"/>
      <c r="AO4" s="119" t="s">
        <v>402</v>
      </c>
      <c r="AP4" s="119">
        <f t="shared" si="0"/>
        <v>0</v>
      </c>
      <c r="AR4" s="45"/>
    </row>
    <row r="5" spans="1:44" x14ac:dyDescent="0.2">
      <c r="A5" s="8">
        <v>3</v>
      </c>
      <c r="B5" s="4" t="s">
        <v>26</v>
      </c>
      <c r="C5" s="196" t="s">
        <v>611</v>
      </c>
      <c r="D5" s="4" t="s">
        <v>81</v>
      </c>
      <c r="E5" s="6" t="s">
        <v>163</v>
      </c>
      <c r="F5" s="6" t="s">
        <v>502</v>
      </c>
      <c r="G5" s="6" t="s">
        <v>12</v>
      </c>
      <c r="H5" s="7" t="s">
        <v>561</v>
      </c>
      <c r="I5" s="38" t="s">
        <v>465</v>
      </c>
      <c r="J5" s="116" t="s">
        <v>473</v>
      </c>
      <c r="K5" s="116"/>
      <c r="L5" s="116"/>
      <c r="M5" s="116"/>
      <c r="N5" s="116"/>
      <c r="O5" s="38" t="s">
        <v>385</v>
      </c>
      <c r="P5" s="38" t="s">
        <v>385</v>
      </c>
      <c r="Q5" s="38" t="s">
        <v>385</v>
      </c>
      <c r="R5" s="38" t="s">
        <v>385</v>
      </c>
      <c r="S5" s="38" t="s">
        <v>385</v>
      </c>
      <c r="T5" s="38" t="s">
        <v>385</v>
      </c>
      <c r="U5" s="38" t="s">
        <v>385</v>
      </c>
      <c r="V5" s="8" t="s">
        <v>11</v>
      </c>
      <c r="W5" s="7">
        <v>2</v>
      </c>
      <c r="X5" s="134"/>
      <c r="Y5" s="129"/>
      <c r="Z5" s="129"/>
      <c r="AA5" s="124"/>
      <c r="AB5" s="124"/>
      <c r="AC5" s="124"/>
      <c r="AD5" s="130"/>
      <c r="AE5" s="130"/>
      <c r="AF5" s="130"/>
      <c r="AG5" s="130"/>
      <c r="AH5" s="130"/>
      <c r="AI5" s="130"/>
      <c r="AJ5" s="130"/>
      <c r="AK5" s="130"/>
      <c r="AL5" s="130"/>
      <c r="AM5" s="125"/>
      <c r="AN5" s="152"/>
      <c r="AO5" s="29" t="s">
        <v>402</v>
      </c>
      <c r="AP5" s="119">
        <f>(W5*X5)</f>
        <v>0</v>
      </c>
      <c r="AR5" s="45"/>
    </row>
    <row r="6" spans="1:44" ht="45" x14ac:dyDescent="0.2">
      <c r="A6" s="8">
        <v>4</v>
      </c>
      <c r="B6" s="4" t="s">
        <v>22</v>
      </c>
      <c r="C6" s="196" t="s">
        <v>605</v>
      </c>
      <c r="D6" s="4" t="s">
        <v>71</v>
      </c>
      <c r="E6" s="37" t="s">
        <v>294</v>
      </c>
      <c r="F6" s="37" t="s">
        <v>489</v>
      </c>
      <c r="G6" s="24" t="s">
        <v>164</v>
      </c>
      <c r="H6" s="4" t="s">
        <v>571</v>
      </c>
      <c r="I6" s="116" t="s">
        <v>494</v>
      </c>
      <c r="J6" s="116" t="s">
        <v>473</v>
      </c>
      <c r="K6" s="38" t="s">
        <v>385</v>
      </c>
      <c r="L6" s="38" t="s">
        <v>385</v>
      </c>
      <c r="M6" s="38" t="s">
        <v>385</v>
      </c>
      <c r="N6" s="38" t="s">
        <v>385</v>
      </c>
      <c r="O6" s="117" t="s">
        <v>387</v>
      </c>
      <c r="P6" s="36" t="s">
        <v>385</v>
      </c>
      <c r="Q6" s="36" t="s">
        <v>385</v>
      </c>
      <c r="R6" s="36" t="s">
        <v>385</v>
      </c>
      <c r="S6" s="117" t="s">
        <v>387</v>
      </c>
      <c r="T6" s="36" t="s">
        <v>385</v>
      </c>
      <c r="U6" s="36" t="s">
        <v>385</v>
      </c>
      <c r="V6" s="4" t="s">
        <v>11</v>
      </c>
      <c r="W6" s="4">
        <v>1</v>
      </c>
      <c r="X6" s="134"/>
      <c r="Y6" s="2" t="s">
        <v>28</v>
      </c>
      <c r="Z6" s="2" t="s">
        <v>29</v>
      </c>
      <c r="AA6" s="4" t="s">
        <v>559</v>
      </c>
      <c r="AB6" s="4" t="s">
        <v>493</v>
      </c>
      <c r="AC6" s="4" t="s">
        <v>477</v>
      </c>
      <c r="AD6" s="72" t="s">
        <v>386</v>
      </c>
      <c r="AE6" s="72" t="s">
        <v>386</v>
      </c>
      <c r="AF6" s="121" t="s">
        <v>388</v>
      </c>
      <c r="AG6" s="72" t="s">
        <v>386</v>
      </c>
      <c r="AH6" s="72" t="s">
        <v>386</v>
      </c>
      <c r="AI6" s="121" t="s">
        <v>388</v>
      </c>
      <c r="AJ6" s="72" t="s">
        <v>386</v>
      </c>
      <c r="AK6" s="72" t="s">
        <v>386</v>
      </c>
      <c r="AL6" s="121" t="s">
        <v>388</v>
      </c>
      <c r="AM6" s="38">
        <v>1</v>
      </c>
      <c r="AN6" s="134"/>
      <c r="AO6" s="119" t="s">
        <v>402</v>
      </c>
      <c r="AP6" s="119">
        <f t="shared" si="0"/>
        <v>0</v>
      </c>
      <c r="AR6" s="45"/>
    </row>
    <row r="7" spans="1:44" ht="45" x14ac:dyDescent="0.2">
      <c r="A7" s="8">
        <v>5</v>
      </c>
      <c r="B7" s="4" t="s">
        <v>22</v>
      </c>
      <c r="C7" s="196" t="s">
        <v>605</v>
      </c>
      <c r="D7" s="4" t="s">
        <v>71</v>
      </c>
      <c r="E7" s="37" t="s">
        <v>295</v>
      </c>
      <c r="F7" s="37" t="s">
        <v>489</v>
      </c>
      <c r="G7" s="24" t="s">
        <v>164</v>
      </c>
      <c r="H7" s="4" t="s">
        <v>571</v>
      </c>
      <c r="I7" s="116" t="s">
        <v>494</v>
      </c>
      <c r="J7" s="116" t="s">
        <v>473</v>
      </c>
      <c r="K7" s="38" t="s">
        <v>385</v>
      </c>
      <c r="L7" s="38" t="s">
        <v>385</v>
      </c>
      <c r="M7" s="38" t="s">
        <v>385</v>
      </c>
      <c r="N7" s="38" t="s">
        <v>385</v>
      </c>
      <c r="O7" s="117" t="s">
        <v>387</v>
      </c>
      <c r="P7" s="36" t="s">
        <v>385</v>
      </c>
      <c r="Q7" s="36" t="s">
        <v>385</v>
      </c>
      <c r="R7" s="36" t="s">
        <v>385</v>
      </c>
      <c r="S7" s="117" t="s">
        <v>387</v>
      </c>
      <c r="T7" s="36" t="s">
        <v>385</v>
      </c>
      <c r="U7" s="36" t="s">
        <v>385</v>
      </c>
      <c r="V7" s="4" t="s">
        <v>11</v>
      </c>
      <c r="W7" s="4">
        <v>1</v>
      </c>
      <c r="X7" s="134"/>
      <c r="Y7" s="2" t="s">
        <v>28</v>
      </c>
      <c r="Z7" s="2" t="s">
        <v>29</v>
      </c>
      <c r="AA7" s="4" t="s">
        <v>558</v>
      </c>
      <c r="AB7" s="4" t="s">
        <v>493</v>
      </c>
      <c r="AC7" s="4" t="s">
        <v>477</v>
      </c>
      <c r="AD7" s="153" t="s">
        <v>388</v>
      </c>
      <c r="AE7" s="72" t="s">
        <v>386</v>
      </c>
      <c r="AF7" s="72" t="s">
        <v>386</v>
      </c>
      <c r="AG7" s="121" t="s">
        <v>388</v>
      </c>
      <c r="AH7" s="72" t="s">
        <v>386</v>
      </c>
      <c r="AI7" s="72" t="s">
        <v>386</v>
      </c>
      <c r="AJ7" s="121" t="s">
        <v>388</v>
      </c>
      <c r="AK7" s="72" t="s">
        <v>386</v>
      </c>
      <c r="AL7" s="72" t="s">
        <v>386</v>
      </c>
      <c r="AM7" s="38">
        <v>1</v>
      </c>
      <c r="AN7" s="134"/>
      <c r="AO7" s="119" t="s">
        <v>402</v>
      </c>
      <c r="AP7" s="119">
        <f t="shared" si="0"/>
        <v>0</v>
      </c>
      <c r="AR7" s="45"/>
    </row>
    <row r="8" spans="1:44" ht="45" x14ac:dyDescent="0.2">
      <c r="A8" s="8">
        <v>6</v>
      </c>
      <c r="B8" s="4" t="s">
        <v>22</v>
      </c>
      <c r="C8" s="196" t="s">
        <v>605</v>
      </c>
      <c r="D8" s="4" t="s">
        <v>71</v>
      </c>
      <c r="E8" s="37" t="s">
        <v>296</v>
      </c>
      <c r="F8" s="3" t="s">
        <v>488</v>
      </c>
      <c r="G8" s="156" t="s">
        <v>60</v>
      </c>
      <c r="H8" s="124" t="s">
        <v>548</v>
      </c>
      <c r="I8" s="38" t="s">
        <v>466</v>
      </c>
      <c r="J8" s="38" t="s">
        <v>474</v>
      </c>
      <c r="K8" s="38"/>
      <c r="L8" s="38"/>
      <c r="M8" s="38"/>
      <c r="N8" s="38"/>
      <c r="O8" s="38"/>
      <c r="P8" s="38" t="s">
        <v>385</v>
      </c>
      <c r="Q8" s="38"/>
      <c r="R8" s="38" t="s">
        <v>385</v>
      </c>
      <c r="S8" s="125"/>
      <c r="T8" s="38" t="s">
        <v>385</v>
      </c>
      <c r="U8" s="125"/>
      <c r="V8" s="124" t="s">
        <v>11</v>
      </c>
      <c r="W8" s="124">
        <v>1</v>
      </c>
      <c r="X8" s="152"/>
      <c r="Y8" s="2" t="s">
        <v>30</v>
      </c>
      <c r="Z8" s="6" t="s">
        <v>31</v>
      </c>
      <c r="AA8" s="4" t="s">
        <v>559</v>
      </c>
      <c r="AB8" s="4" t="s">
        <v>493</v>
      </c>
      <c r="AC8" s="4" t="s">
        <v>477</v>
      </c>
      <c r="AD8" s="72" t="s">
        <v>386</v>
      </c>
      <c r="AE8" s="72" t="s">
        <v>386</v>
      </c>
      <c r="AF8" s="121" t="s">
        <v>388</v>
      </c>
      <c r="AG8" s="72" t="s">
        <v>386</v>
      </c>
      <c r="AH8" s="72" t="s">
        <v>386</v>
      </c>
      <c r="AI8" s="121" t="s">
        <v>388</v>
      </c>
      <c r="AJ8" s="72" t="s">
        <v>386</v>
      </c>
      <c r="AK8" s="72" t="s">
        <v>386</v>
      </c>
      <c r="AL8" s="121" t="s">
        <v>388</v>
      </c>
      <c r="AM8" s="38">
        <v>1</v>
      </c>
      <c r="AN8" s="134"/>
      <c r="AO8" s="119" t="s">
        <v>402</v>
      </c>
      <c r="AP8" s="119">
        <f>(AM8*AN8)</f>
        <v>0</v>
      </c>
      <c r="AR8" s="45"/>
    </row>
    <row r="9" spans="1:44" ht="45" x14ac:dyDescent="0.2">
      <c r="A9" s="8">
        <v>7</v>
      </c>
      <c r="B9" s="4" t="s">
        <v>22</v>
      </c>
      <c r="C9" s="196" t="s">
        <v>605</v>
      </c>
      <c r="D9" s="4" t="s">
        <v>71</v>
      </c>
      <c r="E9" s="37" t="s">
        <v>297</v>
      </c>
      <c r="F9" s="3" t="s">
        <v>488</v>
      </c>
      <c r="G9" s="156" t="s">
        <v>60</v>
      </c>
      <c r="H9" s="124" t="s">
        <v>548</v>
      </c>
      <c r="I9" s="38" t="s">
        <v>466</v>
      </c>
      <c r="J9" s="125" t="s">
        <v>474</v>
      </c>
      <c r="K9" s="38"/>
      <c r="L9" s="38"/>
      <c r="M9" s="38"/>
      <c r="N9" s="38"/>
      <c r="O9" s="38"/>
      <c r="P9" s="38" t="s">
        <v>385</v>
      </c>
      <c r="Q9" s="38"/>
      <c r="R9" s="38" t="s">
        <v>385</v>
      </c>
      <c r="S9" s="125"/>
      <c r="T9" s="38" t="s">
        <v>385</v>
      </c>
      <c r="U9" s="125"/>
      <c r="V9" s="124" t="s">
        <v>11</v>
      </c>
      <c r="W9" s="124">
        <v>1</v>
      </c>
      <c r="X9" s="152"/>
      <c r="Y9" s="2" t="s">
        <v>30</v>
      </c>
      <c r="Z9" s="6" t="s">
        <v>31</v>
      </c>
      <c r="AA9" s="4" t="s">
        <v>558</v>
      </c>
      <c r="AB9" s="4" t="s">
        <v>493</v>
      </c>
      <c r="AC9" s="4" t="s">
        <v>477</v>
      </c>
      <c r="AD9" s="121" t="s">
        <v>388</v>
      </c>
      <c r="AE9" s="72" t="s">
        <v>386</v>
      </c>
      <c r="AF9" s="72" t="s">
        <v>386</v>
      </c>
      <c r="AG9" s="121" t="s">
        <v>388</v>
      </c>
      <c r="AH9" s="72" t="s">
        <v>386</v>
      </c>
      <c r="AI9" s="72" t="s">
        <v>386</v>
      </c>
      <c r="AJ9" s="121" t="s">
        <v>388</v>
      </c>
      <c r="AK9" s="72" t="s">
        <v>386</v>
      </c>
      <c r="AL9" s="72" t="s">
        <v>386</v>
      </c>
      <c r="AM9" s="38">
        <v>1</v>
      </c>
      <c r="AN9" s="134"/>
      <c r="AO9" s="119" t="s">
        <v>402</v>
      </c>
      <c r="AP9" s="119">
        <f>(AM9*AN9)</f>
        <v>0</v>
      </c>
      <c r="AR9" s="45"/>
    </row>
    <row r="10" spans="1:44" ht="45" x14ac:dyDescent="0.2">
      <c r="A10" s="8">
        <v>8</v>
      </c>
      <c r="B10" s="4" t="s">
        <v>44</v>
      </c>
      <c r="C10" s="196" t="s">
        <v>605</v>
      </c>
      <c r="D10" s="4" t="s">
        <v>71</v>
      </c>
      <c r="E10" s="37" t="s">
        <v>298</v>
      </c>
      <c r="F10" s="3" t="s">
        <v>488</v>
      </c>
      <c r="G10" s="156" t="s">
        <v>60</v>
      </c>
      <c r="H10" s="124" t="s">
        <v>548</v>
      </c>
      <c r="I10" s="38" t="s">
        <v>466</v>
      </c>
      <c r="J10" s="38" t="s">
        <v>474</v>
      </c>
      <c r="K10" s="38"/>
      <c r="L10" s="38"/>
      <c r="M10" s="38"/>
      <c r="N10" s="38"/>
      <c r="O10" s="38"/>
      <c r="P10" s="38" t="s">
        <v>385</v>
      </c>
      <c r="Q10" s="38"/>
      <c r="R10" s="38" t="s">
        <v>385</v>
      </c>
      <c r="S10" s="125"/>
      <c r="T10" s="38" t="s">
        <v>385</v>
      </c>
      <c r="U10" s="125"/>
      <c r="V10" s="124" t="s">
        <v>13</v>
      </c>
      <c r="W10" s="124">
        <v>1</v>
      </c>
      <c r="X10" s="152"/>
      <c r="Y10" s="2" t="s">
        <v>30</v>
      </c>
      <c r="Z10" s="6" t="s">
        <v>31</v>
      </c>
      <c r="AA10" s="4" t="s">
        <v>559</v>
      </c>
      <c r="AB10" s="4" t="s">
        <v>493</v>
      </c>
      <c r="AC10" s="4" t="s">
        <v>477</v>
      </c>
      <c r="AD10" s="72" t="s">
        <v>386</v>
      </c>
      <c r="AE10" s="121" t="s">
        <v>388</v>
      </c>
      <c r="AF10" s="72" t="s">
        <v>386</v>
      </c>
      <c r="AG10" s="72" t="s">
        <v>386</v>
      </c>
      <c r="AH10" s="121" t="s">
        <v>388</v>
      </c>
      <c r="AI10" s="72" t="s">
        <v>386</v>
      </c>
      <c r="AJ10" s="72" t="s">
        <v>386</v>
      </c>
      <c r="AK10" s="121" t="s">
        <v>388</v>
      </c>
      <c r="AL10" s="72" t="s">
        <v>386</v>
      </c>
      <c r="AM10" s="38">
        <v>1</v>
      </c>
      <c r="AN10" s="134"/>
      <c r="AO10" s="119" t="s">
        <v>404</v>
      </c>
      <c r="AP10" s="119">
        <f>(AM10*AN10)</f>
        <v>0</v>
      </c>
      <c r="AR10" s="45"/>
    </row>
    <row r="11" spans="1:44" ht="45" x14ac:dyDescent="0.2">
      <c r="A11" s="8">
        <v>9</v>
      </c>
      <c r="B11" s="4" t="s">
        <v>44</v>
      </c>
      <c r="C11" s="196" t="s">
        <v>605</v>
      </c>
      <c r="D11" s="4" t="s">
        <v>71</v>
      </c>
      <c r="E11" s="37" t="s">
        <v>299</v>
      </c>
      <c r="F11" s="3" t="s">
        <v>488</v>
      </c>
      <c r="G11" s="2" t="s">
        <v>60</v>
      </c>
      <c r="H11" s="4" t="s">
        <v>548</v>
      </c>
      <c r="I11" s="38" t="s">
        <v>466</v>
      </c>
      <c r="J11" s="38" t="s">
        <v>474</v>
      </c>
      <c r="K11" s="38"/>
      <c r="L11" s="38"/>
      <c r="M11" s="38"/>
      <c r="N11" s="38"/>
      <c r="O11" s="38" t="s">
        <v>385</v>
      </c>
      <c r="P11" s="38"/>
      <c r="Q11" s="38" t="s">
        <v>385</v>
      </c>
      <c r="R11" s="125"/>
      <c r="S11" s="38" t="s">
        <v>385</v>
      </c>
      <c r="T11" s="125"/>
      <c r="U11" s="38" t="s">
        <v>385</v>
      </c>
      <c r="V11" s="4" t="s">
        <v>13</v>
      </c>
      <c r="W11" s="4">
        <v>1</v>
      </c>
      <c r="X11" s="134"/>
      <c r="Y11" s="2" t="s">
        <v>30</v>
      </c>
      <c r="Z11" s="6" t="s">
        <v>31</v>
      </c>
      <c r="AA11" s="4" t="s">
        <v>559</v>
      </c>
      <c r="AB11" s="4" t="s">
        <v>493</v>
      </c>
      <c r="AC11" s="4" t="s">
        <v>477</v>
      </c>
      <c r="AD11" s="72" t="s">
        <v>386</v>
      </c>
      <c r="AE11" s="121" t="s">
        <v>388</v>
      </c>
      <c r="AF11" s="72" t="s">
        <v>386</v>
      </c>
      <c r="AG11" s="72" t="s">
        <v>386</v>
      </c>
      <c r="AH11" s="121" t="s">
        <v>388</v>
      </c>
      <c r="AI11" s="72" t="s">
        <v>386</v>
      </c>
      <c r="AJ11" s="72" t="s">
        <v>386</v>
      </c>
      <c r="AK11" s="121" t="s">
        <v>388</v>
      </c>
      <c r="AL11" s="72" t="s">
        <v>386</v>
      </c>
      <c r="AM11" s="38">
        <v>1</v>
      </c>
      <c r="AN11" s="134"/>
      <c r="AO11" s="119" t="s">
        <v>404</v>
      </c>
      <c r="AP11" s="119">
        <f t="shared" si="0"/>
        <v>0</v>
      </c>
    </row>
    <row r="12" spans="1:44" ht="45" x14ac:dyDescent="0.2">
      <c r="A12" s="8">
        <v>10</v>
      </c>
      <c r="B12" s="4" t="s">
        <v>46</v>
      </c>
      <c r="C12" s="196" t="s">
        <v>605</v>
      </c>
      <c r="D12" s="4" t="s">
        <v>71</v>
      </c>
      <c r="E12" s="37" t="s">
        <v>61</v>
      </c>
      <c r="F12" s="3" t="s">
        <v>488</v>
      </c>
      <c r="G12" s="156" t="s">
        <v>60</v>
      </c>
      <c r="H12" s="124" t="s">
        <v>548</v>
      </c>
      <c r="I12" s="38" t="s">
        <v>466</v>
      </c>
      <c r="J12" s="38" t="s">
        <v>474</v>
      </c>
      <c r="K12" s="38"/>
      <c r="L12" s="38"/>
      <c r="M12" s="38"/>
      <c r="N12" s="38"/>
      <c r="O12" s="38"/>
      <c r="P12" s="38" t="s">
        <v>385</v>
      </c>
      <c r="Q12" s="38"/>
      <c r="R12" s="38" t="s">
        <v>385</v>
      </c>
      <c r="S12" s="125"/>
      <c r="T12" s="38" t="s">
        <v>385</v>
      </c>
      <c r="U12" s="125"/>
      <c r="V12" s="124" t="s">
        <v>13</v>
      </c>
      <c r="W12" s="124">
        <v>1</v>
      </c>
      <c r="X12" s="152"/>
      <c r="Y12" s="2" t="s">
        <v>75</v>
      </c>
      <c r="Z12" s="6" t="s">
        <v>76</v>
      </c>
      <c r="AA12" s="4" t="s">
        <v>558</v>
      </c>
      <c r="AB12" s="4" t="s">
        <v>493</v>
      </c>
      <c r="AC12" s="4" t="s">
        <v>477</v>
      </c>
      <c r="AD12" s="72"/>
      <c r="AE12" s="72" t="s">
        <v>386</v>
      </c>
      <c r="AF12" s="72" t="s">
        <v>386</v>
      </c>
      <c r="AG12" s="121" t="s">
        <v>388</v>
      </c>
      <c r="AH12" s="72" t="s">
        <v>386</v>
      </c>
      <c r="AI12" s="72" t="s">
        <v>386</v>
      </c>
      <c r="AJ12" s="121" t="s">
        <v>388</v>
      </c>
      <c r="AK12" s="72" t="s">
        <v>386</v>
      </c>
      <c r="AL12" s="72" t="s">
        <v>386</v>
      </c>
      <c r="AM12" s="38">
        <v>1</v>
      </c>
      <c r="AN12" s="134"/>
      <c r="AO12" s="119" t="s">
        <v>404</v>
      </c>
      <c r="AP12" s="119">
        <f t="shared" ref="AP12:AP19" si="1">(AM12*AN12)</f>
        <v>0</v>
      </c>
    </row>
    <row r="13" spans="1:44" ht="45" x14ac:dyDescent="0.2">
      <c r="A13" s="8">
        <v>11</v>
      </c>
      <c r="B13" s="4" t="s">
        <v>46</v>
      </c>
      <c r="C13" s="196" t="s">
        <v>605</v>
      </c>
      <c r="D13" s="4" t="s">
        <v>71</v>
      </c>
      <c r="E13" s="37" t="s">
        <v>62</v>
      </c>
      <c r="F13" s="3" t="s">
        <v>488</v>
      </c>
      <c r="G13" s="156" t="s">
        <v>60</v>
      </c>
      <c r="H13" s="124" t="s">
        <v>548</v>
      </c>
      <c r="I13" s="38" t="s">
        <v>466</v>
      </c>
      <c r="J13" s="38" t="s">
        <v>474</v>
      </c>
      <c r="K13" s="38"/>
      <c r="L13" s="38"/>
      <c r="M13" s="38"/>
      <c r="N13" s="38"/>
      <c r="O13" s="38"/>
      <c r="P13" s="38" t="s">
        <v>385</v>
      </c>
      <c r="Q13" s="38"/>
      <c r="R13" s="38" t="s">
        <v>385</v>
      </c>
      <c r="S13" s="125"/>
      <c r="T13" s="38" t="s">
        <v>385</v>
      </c>
      <c r="U13" s="125"/>
      <c r="V13" s="124" t="s">
        <v>13</v>
      </c>
      <c r="W13" s="124">
        <v>1</v>
      </c>
      <c r="X13" s="152"/>
      <c r="Y13" s="2" t="s">
        <v>414</v>
      </c>
      <c r="Z13" s="6" t="s">
        <v>79</v>
      </c>
      <c r="AA13" s="4" t="s">
        <v>558</v>
      </c>
      <c r="AB13" s="4" t="s">
        <v>493</v>
      </c>
      <c r="AC13" s="4" t="s">
        <v>477</v>
      </c>
      <c r="AD13" s="72"/>
      <c r="AE13" s="72" t="s">
        <v>386</v>
      </c>
      <c r="AF13" s="72" t="s">
        <v>386</v>
      </c>
      <c r="AG13" s="121" t="s">
        <v>388</v>
      </c>
      <c r="AH13" s="72" t="s">
        <v>386</v>
      </c>
      <c r="AI13" s="72" t="s">
        <v>386</v>
      </c>
      <c r="AJ13" s="121" t="s">
        <v>388</v>
      </c>
      <c r="AK13" s="72" t="s">
        <v>386</v>
      </c>
      <c r="AL13" s="72" t="s">
        <v>386</v>
      </c>
      <c r="AM13" s="38">
        <v>1</v>
      </c>
      <c r="AN13" s="134"/>
      <c r="AO13" s="119" t="s">
        <v>404</v>
      </c>
      <c r="AP13" s="119">
        <f t="shared" si="1"/>
        <v>0</v>
      </c>
    </row>
    <row r="14" spans="1:44" ht="45" x14ac:dyDescent="0.2">
      <c r="A14" s="8">
        <v>12</v>
      </c>
      <c r="B14" s="4" t="s">
        <v>46</v>
      </c>
      <c r="C14" s="196" t="s">
        <v>605</v>
      </c>
      <c r="D14" s="4" t="s">
        <v>71</v>
      </c>
      <c r="E14" s="37" t="s">
        <v>63</v>
      </c>
      <c r="F14" s="3" t="s">
        <v>488</v>
      </c>
      <c r="G14" s="156" t="s">
        <v>60</v>
      </c>
      <c r="H14" s="124" t="s">
        <v>548</v>
      </c>
      <c r="I14" s="38" t="s">
        <v>466</v>
      </c>
      <c r="J14" s="38" t="s">
        <v>474</v>
      </c>
      <c r="K14" s="38"/>
      <c r="L14" s="38"/>
      <c r="M14" s="38"/>
      <c r="N14" s="38"/>
      <c r="O14" s="38"/>
      <c r="P14" s="38" t="s">
        <v>385</v>
      </c>
      <c r="Q14" s="38"/>
      <c r="R14" s="38" t="s">
        <v>385</v>
      </c>
      <c r="S14" s="125"/>
      <c r="T14" s="38" t="s">
        <v>385</v>
      </c>
      <c r="U14" s="125"/>
      <c r="V14" s="124" t="s">
        <v>13</v>
      </c>
      <c r="W14" s="124">
        <v>1</v>
      </c>
      <c r="X14" s="152"/>
      <c r="Y14" s="2" t="s">
        <v>64</v>
      </c>
      <c r="Z14" s="6" t="s">
        <v>65</v>
      </c>
      <c r="AA14" s="4" t="s">
        <v>559</v>
      </c>
      <c r="AB14" s="4" t="s">
        <v>493</v>
      </c>
      <c r="AC14" s="4" t="s">
        <v>477</v>
      </c>
      <c r="AD14" s="72" t="s">
        <v>386</v>
      </c>
      <c r="AE14" s="72" t="s">
        <v>386</v>
      </c>
      <c r="AF14" s="121" t="s">
        <v>388</v>
      </c>
      <c r="AG14" s="72" t="s">
        <v>386</v>
      </c>
      <c r="AH14" s="72" t="s">
        <v>386</v>
      </c>
      <c r="AI14" s="121" t="s">
        <v>388</v>
      </c>
      <c r="AJ14" s="72" t="s">
        <v>386</v>
      </c>
      <c r="AK14" s="72" t="s">
        <v>386</v>
      </c>
      <c r="AL14" s="121" t="s">
        <v>388</v>
      </c>
      <c r="AM14" s="38">
        <v>1</v>
      </c>
      <c r="AN14" s="134"/>
      <c r="AO14" s="119" t="s">
        <v>404</v>
      </c>
      <c r="AP14" s="119">
        <f t="shared" si="1"/>
        <v>0</v>
      </c>
    </row>
    <row r="15" spans="1:44" ht="45" x14ac:dyDescent="0.2">
      <c r="A15" s="8">
        <v>13</v>
      </c>
      <c r="B15" s="4" t="s">
        <v>46</v>
      </c>
      <c r="C15" s="196" t="s">
        <v>605</v>
      </c>
      <c r="D15" s="4" t="s">
        <v>71</v>
      </c>
      <c r="E15" s="37" t="s">
        <v>66</v>
      </c>
      <c r="F15" s="3" t="s">
        <v>488</v>
      </c>
      <c r="G15" s="156" t="s">
        <v>60</v>
      </c>
      <c r="H15" s="124" t="s">
        <v>548</v>
      </c>
      <c r="I15" s="38" t="s">
        <v>466</v>
      </c>
      <c r="J15" s="38" t="s">
        <v>474</v>
      </c>
      <c r="K15" s="38"/>
      <c r="L15" s="38"/>
      <c r="M15" s="38"/>
      <c r="N15" s="38"/>
      <c r="O15" s="38"/>
      <c r="P15" s="38" t="s">
        <v>385</v>
      </c>
      <c r="Q15" s="38"/>
      <c r="R15" s="38" t="s">
        <v>385</v>
      </c>
      <c r="S15" s="125"/>
      <c r="T15" s="38" t="s">
        <v>385</v>
      </c>
      <c r="U15" s="125"/>
      <c r="V15" s="124" t="s">
        <v>13</v>
      </c>
      <c r="W15" s="124">
        <v>1</v>
      </c>
      <c r="X15" s="152"/>
      <c r="Y15" s="2" t="s">
        <v>67</v>
      </c>
      <c r="Z15" s="6" t="s">
        <v>65</v>
      </c>
      <c r="AA15" s="4" t="s">
        <v>559</v>
      </c>
      <c r="AB15" s="4" t="s">
        <v>493</v>
      </c>
      <c r="AC15" s="4" t="s">
        <v>477</v>
      </c>
      <c r="AD15" s="72" t="s">
        <v>386</v>
      </c>
      <c r="AE15" s="72" t="s">
        <v>386</v>
      </c>
      <c r="AF15" s="121" t="s">
        <v>388</v>
      </c>
      <c r="AG15" s="72" t="s">
        <v>386</v>
      </c>
      <c r="AH15" s="72" t="s">
        <v>386</v>
      </c>
      <c r="AI15" s="121" t="s">
        <v>388</v>
      </c>
      <c r="AJ15" s="72" t="s">
        <v>386</v>
      </c>
      <c r="AK15" s="72" t="s">
        <v>386</v>
      </c>
      <c r="AL15" s="121" t="s">
        <v>388</v>
      </c>
      <c r="AM15" s="38">
        <v>1</v>
      </c>
      <c r="AN15" s="134"/>
      <c r="AO15" s="119" t="s">
        <v>404</v>
      </c>
      <c r="AP15" s="119">
        <f t="shared" si="1"/>
        <v>0</v>
      </c>
    </row>
    <row r="16" spans="1:44" ht="45" x14ac:dyDescent="0.2">
      <c r="A16" s="8">
        <v>14</v>
      </c>
      <c r="B16" s="4" t="s">
        <v>46</v>
      </c>
      <c r="C16" s="196" t="s">
        <v>605</v>
      </c>
      <c r="D16" s="4" t="s">
        <v>71</v>
      </c>
      <c r="E16" s="37" t="s">
        <v>324</v>
      </c>
      <c r="F16" s="3" t="s">
        <v>488</v>
      </c>
      <c r="G16" s="156" t="s">
        <v>60</v>
      </c>
      <c r="H16" s="124" t="s">
        <v>548</v>
      </c>
      <c r="I16" s="38" t="s">
        <v>466</v>
      </c>
      <c r="J16" s="38" t="s">
        <v>474</v>
      </c>
      <c r="K16" s="38"/>
      <c r="L16" s="38"/>
      <c r="M16" s="38"/>
      <c r="N16" s="38"/>
      <c r="O16" s="38"/>
      <c r="P16" s="38" t="s">
        <v>385</v>
      </c>
      <c r="Q16" s="38"/>
      <c r="R16" s="38" t="s">
        <v>385</v>
      </c>
      <c r="S16" s="125"/>
      <c r="T16" s="38" t="s">
        <v>385</v>
      </c>
      <c r="U16" s="125"/>
      <c r="V16" s="124" t="s">
        <v>13</v>
      </c>
      <c r="W16" s="124">
        <v>1</v>
      </c>
      <c r="X16" s="152"/>
      <c r="Y16" s="2" t="s">
        <v>68</v>
      </c>
      <c r="Z16" s="6" t="s">
        <v>29</v>
      </c>
      <c r="AA16" s="4" t="s">
        <v>558</v>
      </c>
      <c r="AB16" s="4" t="s">
        <v>493</v>
      </c>
      <c r="AC16" s="4" t="s">
        <v>477</v>
      </c>
      <c r="AD16" s="153" t="s">
        <v>388</v>
      </c>
      <c r="AE16" s="72" t="s">
        <v>386</v>
      </c>
      <c r="AF16" s="72" t="s">
        <v>386</v>
      </c>
      <c r="AG16" s="121" t="s">
        <v>388</v>
      </c>
      <c r="AH16" s="72" t="s">
        <v>386</v>
      </c>
      <c r="AI16" s="72" t="s">
        <v>386</v>
      </c>
      <c r="AJ16" s="121" t="s">
        <v>388</v>
      </c>
      <c r="AK16" s="72" t="s">
        <v>386</v>
      </c>
      <c r="AL16" s="72" t="s">
        <v>386</v>
      </c>
      <c r="AM16" s="38">
        <v>1</v>
      </c>
      <c r="AN16" s="134"/>
      <c r="AO16" s="119" t="s">
        <v>404</v>
      </c>
      <c r="AP16" s="119">
        <f t="shared" si="1"/>
        <v>0</v>
      </c>
    </row>
    <row r="17" spans="1:42" ht="45" x14ac:dyDescent="0.2">
      <c r="A17" s="8">
        <v>15</v>
      </c>
      <c r="B17" s="4" t="s">
        <v>46</v>
      </c>
      <c r="C17" s="196" t="s">
        <v>605</v>
      </c>
      <c r="D17" s="4" t="s">
        <v>71</v>
      </c>
      <c r="E17" s="37" t="s">
        <v>325</v>
      </c>
      <c r="F17" s="3" t="s">
        <v>488</v>
      </c>
      <c r="G17" s="156" t="s">
        <v>60</v>
      </c>
      <c r="H17" s="124" t="s">
        <v>548</v>
      </c>
      <c r="I17" s="38" t="s">
        <v>466</v>
      </c>
      <c r="J17" s="38" t="s">
        <v>474</v>
      </c>
      <c r="K17" s="38"/>
      <c r="L17" s="38"/>
      <c r="M17" s="38"/>
      <c r="N17" s="38"/>
      <c r="O17" s="38"/>
      <c r="P17" s="38" t="s">
        <v>385</v>
      </c>
      <c r="Q17" s="38"/>
      <c r="R17" s="38" t="s">
        <v>385</v>
      </c>
      <c r="S17" s="125"/>
      <c r="T17" s="38" t="s">
        <v>385</v>
      </c>
      <c r="U17" s="125"/>
      <c r="V17" s="124" t="s">
        <v>13</v>
      </c>
      <c r="W17" s="124">
        <v>1</v>
      </c>
      <c r="X17" s="152"/>
      <c r="Y17" s="2" t="s">
        <v>68</v>
      </c>
      <c r="Z17" s="6" t="s">
        <v>29</v>
      </c>
      <c r="AA17" s="4" t="s">
        <v>558</v>
      </c>
      <c r="AB17" s="4" t="s">
        <v>493</v>
      </c>
      <c r="AC17" s="4" t="s">
        <v>477</v>
      </c>
      <c r="AD17" s="153" t="s">
        <v>388</v>
      </c>
      <c r="AE17" s="72" t="s">
        <v>386</v>
      </c>
      <c r="AF17" s="72" t="s">
        <v>386</v>
      </c>
      <c r="AG17" s="121" t="s">
        <v>388</v>
      </c>
      <c r="AH17" s="72" t="s">
        <v>386</v>
      </c>
      <c r="AI17" s="72" t="s">
        <v>386</v>
      </c>
      <c r="AJ17" s="121" t="s">
        <v>388</v>
      </c>
      <c r="AK17" s="72" t="s">
        <v>386</v>
      </c>
      <c r="AL17" s="72" t="s">
        <v>386</v>
      </c>
      <c r="AM17" s="38">
        <v>1</v>
      </c>
      <c r="AN17" s="134"/>
      <c r="AO17" s="119" t="s">
        <v>404</v>
      </c>
      <c r="AP17" s="119">
        <f t="shared" si="1"/>
        <v>0</v>
      </c>
    </row>
    <row r="18" spans="1:42" ht="45" x14ac:dyDescent="0.2">
      <c r="A18" s="8">
        <v>16</v>
      </c>
      <c r="B18" s="4" t="s">
        <v>46</v>
      </c>
      <c r="C18" s="196" t="s">
        <v>605</v>
      </c>
      <c r="D18" s="4" t="s">
        <v>71</v>
      </c>
      <c r="E18" s="37" t="s">
        <v>326</v>
      </c>
      <c r="F18" s="3" t="s">
        <v>488</v>
      </c>
      <c r="G18" s="156" t="s">
        <v>60</v>
      </c>
      <c r="H18" s="124" t="s">
        <v>548</v>
      </c>
      <c r="I18" s="38" t="s">
        <v>466</v>
      </c>
      <c r="J18" s="38" t="s">
        <v>474</v>
      </c>
      <c r="K18" s="38"/>
      <c r="L18" s="38"/>
      <c r="M18" s="38"/>
      <c r="N18" s="38"/>
      <c r="O18" s="38"/>
      <c r="P18" s="38" t="s">
        <v>385</v>
      </c>
      <c r="Q18" s="38"/>
      <c r="R18" s="38" t="s">
        <v>385</v>
      </c>
      <c r="S18" s="125"/>
      <c r="T18" s="38" t="s">
        <v>385</v>
      </c>
      <c r="U18" s="125"/>
      <c r="V18" s="124" t="s">
        <v>13</v>
      </c>
      <c r="W18" s="124">
        <v>1</v>
      </c>
      <c r="X18" s="152"/>
      <c r="Y18" s="2" t="s">
        <v>68</v>
      </c>
      <c r="Z18" s="6" t="s">
        <v>29</v>
      </c>
      <c r="AA18" s="4" t="s">
        <v>558</v>
      </c>
      <c r="AB18" s="4" t="s">
        <v>493</v>
      </c>
      <c r="AC18" s="4" t="s">
        <v>477</v>
      </c>
      <c r="AD18" s="153" t="s">
        <v>388</v>
      </c>
      <c r="AE18" s="72" t="s">
        <v>386</v>
      </c>
      <c r="AF18" s="72" t="s">
        <v>386</v>
      </c>
      <c r="AG18" s="121" t="s">
        <v>388</v>
      </c>
      <c r="AH18" s="72" t="s">
        <v>386</v>
      </c>
      <c r="AI18" s="72" t="s">
        <v>386</v>
      </c>
      <c r="AJ18" s="121" t="s">
        <v>388</v>
      </c>
      <c r="AK18" s="72" t="s">
        <v>386</v>
      </c>
      <c r="AL18" s="72" t="s">
        <v>386</v>
      </c>
      <c r="AM18" s="38">
        <v>1</v>
      </c>
      <c r="AN18" s="134"/>
      <c r="AO18" s="119" t="s">
        <v>404</v>
      </c>
      <c r="AP18" s="119">
        <f t="shared" si="1"/>
        <v>0</v>
      </c>
    </row>
    <row r="19" spans="1:42" ht="45" x14ac:dyDescent="0.2">
      <c r="A19" s="8">
        <v>17</v>
      </c>
      <c r="B19" s="4" t="s">
        <v>46</v>
      </c>
      <c r="C19" s="196" t="s">
        <v>606</v>
      </c>
      <c r="D19" s="4" t="s">
        <v>72</v>
      </c>
      <c r="E19" s="37" t="s">
        <v>199</v>
      </c>
      <c r="F19" s="3" t="s">
        <v>488</v>
      </c>
      <c r="G19" s="156" t="s">
        <v>60</v>
      </c>
      <c r="H19" s="124" t="s">
        <v>548</v>
      </c>
      <c r="I19" s="38" t="s">
        <v>466</v>
      </c>
      <c r="J19" s="38" t="s">
        <v>474</v>
      </c>
      <c r="K19" s="38"/>
      <c r="L19" s="38"/>
      <c r="M19" s="38"/>
      <c r="N19" s="38"/>
      <c r="O19" s="38" t="s">
        <v>385</v>
      </c>
      <c r="P19" s="38" t="s">
        <v>385</v>
      </c>
      <c r="Q19" s="38"/>
      <c r="R19" s="38" t="s">
        <v>385</v>
      </c>
      <c r="S19" s="125"/>
      <c r="T19" s="38" t="s">
        <v>385</v>
      </c>
      <c r="U19" s="125"/>
      <c r="V19" s="124" t="s">
        <v>13</v>
      </c>
      <c r="W19" s="124">
        <v>1</v>
      </c>
      <c r="X19" s="152"/>
      <c r="Y19" s="2" t="s">
        <v>94</v>
      </c>
      <c r="Z19" s="6" t="s">
        <v>69</v>
      </c>
      <c r="AA19" s="4" t="s">
        <v>558</v>
      </c>
      <c r="AB19" s="4" t="s">
        <v>493</v>
      </c>
      <c r="AC19" s="4" t="s">
        <v>477</v>
      </c>
      <c r="AD19" s="153" t="s">
        <v>388</v>
      </c>
      <c r="AE19" s="72" t="s">
        <v>386</v>
      </c>
      <c r="AF19" s="72" t="s">
        <v>386</v>
      </c>
      <c r="AG19" s="121" t="s">
        <v>388</v>
      </c>
      <c r="AH19" s="72" t="s">
        <v>386</v>
      </c>
      <c r="AI19" s="72" t="s">
        <v>386</v>
      </c>
      <c r="AJ19" s="121" t="s">
        <v>388</v>
      </c>
      <c r="AK19" s="72" t="s">
        <v>386</v>
      </c>
      <c r="AL19" s="72" t="s">
        <v>386</v>
      </c>
      <c r="AM19" s="38">
        <v>1</v>
      </c>
      <c r="AN19" s="134"/>
      <c r="AO19" s="119" t="s">
        <v>404</v>
      </c>
      <c r="AP19" s="119">
        <f t="shared" si="1"/>
        <v>0</v>
      </c>
    </row>
    <row r="20" spans="1:42" ht="45" x14ac:dyDescent="0.2">
      <c r="A20" s="8">
        <v>18</v>
      </c>
      <c r="B20" s="4" t="s">
        <v>46</v>
      </c>
      <c r="C20" s="196" t="s">
        <v>606</v>
      </c>
      <c r="D20" s="4" t="s">
        <v>80</v>
      </c>
      <c r="E20" s="37" t="s">
        <v>73</v>
      </c>
      <c r="F20" s="25" t="s">
        <v>490</v>
      </c>
      <c r="G20" s="2" t="s">
        <v>74</v>
      </c>
      <c r="H20" s="4" t="s">
        <v>551</v>
      </c>
      <c r="I20" s="116" t="s">
        <v>494</v>
      </c>
      <c r="J20" s="116" t="s">
        <v>473</v>
      </c>
      <c r="K20" s="118" t="s">
        <v>389</v>
      </c>
      <c r="L20" s="118" t="s">
        <v>387</v>
      </c>
      <c r="M20" s="118" t="s">
        <v>385</v>
      </c>
      <c r="N20" s="38"/>
      <c r="O20" s="38" t="s">
        <v>385</v>
      </c>
      <c r="P20" s="118" t="s">
        <v>387</v>
      </c>
      <c r="Q20" s="38" t="s">
        <v>385</v>
      </c>
      <c r="R20" s="36" t="s">
        <v>385</v>
      </c>
      <c r="S20" s="36" t="s">
        <v>385</v>
      </c>
      <c r="T20" s="117" t="s">
        <v>387</v>
      </c>
      <c r="U20" s="36" t="s">
        <v>385</v>
      </c>
      <c r="V20" s="4" t="s">
        <v>13</v>
      </c>
      <c r="W20" s="4">
        <v>1</v>
      </c>
      <c r="X20" s="134"/>
      <c r="Y20" s="2" t="s">
        <v>75</v>
      </c>
      <c r="Z20" s="6" t="s">
        <v>76</v>
      </c>
      <c r="AA20" s="4" t="s">
        <v>559</v>
      </c>
      <c r="AB20" s="4" t="s">
        <v>493</v>
      </c>
      <c r="AC20" s="4" t="s">
        <v>477</v>
      </c>
      <c r="AD20" s="72" t="s">
        <v>386</v>
      </c>
      <c r="AE20" s="72" t="s">
        <v>386</v>
      </c>
      <c r="AF20" s="121" t="s">
        <v>388</v>
      </c>
      <c r="AG20" s="72" t="s">
        <v>386</v>
      </c>
      <c r="AH20" s="72" t="s">
        <v>386</v>
      </c>
      <c r="AI20" s="121" t="s">
        <v>388</v>
      </c>
      <c r="AJ20" s="72" t="s">
        <v>386</v>
      </c>
      <c r="AK20" s="72" t="s">
        <v>386</v>
      </c>
      <c r="AL20" s="121" t="s">
        <v>388</v>
      </c>
      <c r="AM20" s="38">
        <v>1</v>
      </c>
      <c r="AN20" s="134"/>
      <c r="AO20" s="119" t="s">
        <v>404</v>
      </c>
      <c r="AP20" s="119">
        <f t="shared" si="0"/>
        <v>0</v>
      </c>
    </row>
    <row r="21" spans="1:42" ht="45" x14ac:dyDescent="0.2">
      <c r="A21" s="8">
        <v>19</v>
      </c>
      <c r="B21" s="4" t="s">
        <v>46</v>
      </c>
      <c r="C21" s="196" t="s">
        <v>606</v>
      </c>
      <c r="D21" s="4" t="s">
        <v>80</v>
      </c>
      <c r="E21" s="37" t="s">
        <v>77</v>
      </c>
      <c r="F21" s="25" t="s">
        <v>490</v>
      </c>
      <c r="G21" s="2" t="s">
        <v>74</v>
      </c>
      <c r="H21" s="4" t="s">
        <v>551</v>
      </c>
      <c r="I21" s="116" t="s">
        <v>494</v>
      </c>
      <c r="J21" s="116" t="s">
        <v>473</v>
      </c>
      <c r="K21" s="118" t="s">
        <v>385</v>
      </c>
      <c r="L21" s="118" t="s">
        <v>387</v>
      </c>
      <c r="M21" s="118" t="s">
        <v>385</v>
      </c>
      <c r="N21" s="38"/>
      <c r="O21" s="38" t="s">
        <v>385</v>
      </c>
      <c r="P21" s="118" t="s">
        <v>387</v>
      </c>
      <c r="Q21" s="38" t="s">
        <v>385</v>
      </c>
      <c r="R21" s="36" t="s">
        <v>385</v>
      </c>
      <c r="S21" s="36" t="s">
        <v>385</v>
      </c>
      <c r="T21" s="117" t="s">
        <v>387</v>
      </c>
      <c r="U21" s="36" t="s">
        <v>385</v>
      </c>
      <c r="V21" s="4" t="s">
        <v>13</v>
      </c>
      <c r="W21" s="4">
        <v>1</v>
      </c>
      <c r="X21" s="134"/>
      <c r="Y21" s="2" t="s">
        <v>78</v>
      </c>
      <c r="Z21" s="6" t="s">
        <v>79</v>
      </c>
      <c r="AA21" s="4" t="s">
        <v>559</v>
      </c>
      <c r="AB21" s="4" t="s">
        <v>493</v>
      </c>
      <c r="AC21" s="4" t="s">
        <v>477</v>
      </c>
      <c r="AD21" s="72" t="s">
        <v>386</v>
      </c>
      <c r="AE21" s="72" t="s">
        <v>386</v>
      </c>
      <c r="AF21" s="121" t="s">
        <v>388</v>
      </c>
      <c r="AG21" s="72" t="s">
        <v>386</v>
      </c>
      <c r="AH21" s="72" t="s">
        <v>386</v>
      </c>
      <c r="AI21" s="121" t="s">
        <v>388</v>
      </c>
      <c r="AJ21" s="72" t="s">
        <v>386</v>
      </c>
      <c r="AK21" s="72" t="s">
        <v>386</v>
      </c>
      <c r="AL21" s="121" t="s">
        <v>388</v>
      </c>
      <c r="AM21" s="38">
        <v>1</v>
      </c>
      <c r="AN21" s="134"/>
      <c r="AO21" s="119" t="s">
        <v>404</v>
      </c>
      <c r="AP21" s="119">
        <f t="shared" si="0"/>
        <v>0</v>
      </c>
    </row>
    <row r="22" spans="1:42" ht="45" x14ac:dyDescent="0.2">
      <c r="A22" s="8">
        <v>20</v>
      </c>
      <c r="B22" s="4" t="s">
        <v>46</v>
      </c>
      <c r="C22" s="196" t="s">
        <v>606</v>
      </c>
      <c r="D22" s="4" t="s">
        <v>87</v>
      </c>
      <c r="E22" s="25" t="s">
        <v>82</v>
      </c>
      <c r="F22" s="3" t="s">
        <v>488</v>
      </c>
      <c r="G22" s="156" t="s">
        <v>60</v>
      </c>
      <c r="H22" s="124" t="s">
        <v>548</v>
      </c>
      <c r="I22" s="38" t="s">
        <v>466</v>
      </c>
      <c r="J22" s="38" t="s">
        <v>474</v>
      </c>
      <c r="K22" s="38"/>
      <c r="L22" s="38"/>
      <c r="M22" s="38"/>
      <c r="N22" s="38"/>
      <c r="O22" s="38"/>
      <c r="P22" s="38" t="s">
        <v>385</v>
      </c>
      <c r="Q22" s="38"/>
      <c r="R22" s="38" t="s">
        <v>385</v>
      </c>
      <c r="S22" s="125"/>
      <c r="T22" s="38" t="s">
        <v>385</v>
      </c>
      <c r="U22" s="125"/>
      <c r="V22" s="124" t="s">
        <v>13</v>
      </c>
      <c r="W22" s="31">
        <v>1</v>
      </c>
      <c r="X22" s="152"/>
      <c r="Y22" s="123" t="s">
        <v>217</v>
      </c>
      <c r="Z22" s="30" t="s">
        <v>176</v>
      </c>
      <c r="AA22" s="124"/>
      <c r="AB22" s="124" t="s">
        <v>476</v>
      </c>
      <c r="AC22" s="124" t="s">
        <v>477</v>
      </c>
      <c r="AD22" s="131" t="s">
        <v>390</v>
      </c>
      <c r="AE22" s="131"/>
      <c r="AF22" s="131" t="s">
        <v>388</v>
      </c>
      <c r="AG22" s="131" t="s">
        <v>388</v>
      </c>
      <c r="AH22" s="131"/>
      <c r="AI22" s="131" t="s">
        <v>388</v>
      </c>
      <c r="AJ22" s="131"/>
      <c r="AK22" s="131" t="s">
        <v>388</v>
      </c>
      <c r="AL22" s="131"/>
      <c r="AM22" s="125">
        <v>1</v>
      </c>
      <c r="AN22" s="152"/>
      <c r="AO22" s="29" t="s">
        <v>404</v>
      </c>
      <c r="AP22" s="29"/>
    </row>
    <row r="23" spans="1:42" ht="45" x14ac:dyDescent="0.2">
      <c r="A23" s="8">
        <v>21</v>
      </c>
      <c r="B23" s="4" t="s">
        <v>46</v>
      </c>
      <c r="C23" s="196" t="s">
        <v>606</v>
      </c>
      <c r="D23" s="4" t="s">
        <v>72</v>
      </c>
      <c r="E23" s="25" t="s">
        <v>84</v>
      </c>
      <c r="F23" s="3" t="s">
        <v>488</v>
      </c>
      <c r="G23" s="156" t="s">
        <v>60</v>
      </c>
      <c r="H23" s="124" t="s">
        <v>548</v>
      </c>
      <c r="I23" s="38" t="s">
        <v>466</v>
      </c>
      <c r="J23" s="38" t="s">
        <v>474</v>
      </c>
      <c r="K23" s="38"/>
      <c r="L23" s="38"/>
      <c r="M23" s="38"/>
      <c r="N23" s="38"/>
      <c r="O23" s="38"/>
      <c r="P23" s="38" t="s">
        <v>385</v>
      </c>
      <c r="Q23" s="38"/>
      <c r="R23" s="38" t="s">
        <v>385</v>
      </c>
      <c r="S23" s="125"/>
      <c r="T23" s="38" t="s">
        <v>385</v>
      </c>
      <c r="U23" s="125"/>
      <c r="V23" s="124" t="s">
        <v>13</v>
      </c>
      <c r="W23" s="31">
        <v>1</v>
      </c>
      <c r="X23" s="152"/>
      <c r="Y23" s="24" t="s">
        <v>213</v>
      </c>
      <c r="Z23" s="24" t="s">
        <v>214</v>
      </c>
      <c r="AA23" s="4" t="s">
        <v>558</v>
      </c>
      <c r="AB23" s="4" t="s">
        <v>493</v>
      </c>
      <c r="AC23" s="4" t="s">
        <v>477</v>
      </c>
      <c r="AD23" s="121" t="s">
        <v>390</v>
      </c>
      <c r="AE23" s="72"/>
      <c r="AF23" s="72" t="s">
        <v>386</v>
      </c>
      <c r="AG23" s="121" t="s">
        <v>388</v>
      </c>
      <c r="AH23" s="72" t="s">
        <v>386</v>
      </c>
      <c r="AI23" s="72" t="s">
        <v>386</v>
      </c>
      <c r="AJ23" s="121" t="s">
        <v>388</v>
      </c>
      <c r="AK23" s="72" t="s">
        <v>386</v>
      </c>
      <c r="AL23" s="72" t="s">
        <v>386</v>
      </c>
      <c r="AM23" s="38">
        <v>1</v>
      </c>
      <c r="AN23" s="134"/>
      <c r="AO23" s="119" t="s">
        <v>404</v>
      </c>
      <c r="AP23" s="119">
        <f t="shared" ref="AP23:AP25" si="2">(AM23*AN23)</f>
        <v>0</v>
      </c>
    </row>
    <row r="24" spans="1:42" ht="45" x14ac:dyDescent="0.2">
      <c r="A24" s="8">
        <v>22</v>
      </c>
      <c r="B24" s="4" t="s">
        <v>46</v>
      </c>
      <c r="C24" s="196" t="s">
        <v>606</v>
      </c>
      <c r="D24" s="4" t="s">
        <v>87</v>
      </c>
      <c r="E24" s="25" t="s">
        <v>85</v>
      </c>
      <c r="F24" s="3" t="s">
        <v>488</v>
      </c>
      <c r="G24" s="156" t="s">
        <v>60</v>
      </c>
      <c r="H24" s="124" t="s">
        <v>548</v>
      </c>
      <c r="I24" s="38" t="s">
        <v>466</v>
      </c>
      <c r="J24" s="38" t="s">
        <v>474</v>
      </c>
      <c r="K24" s="38"/>
      <c r="L24" s="38"/>
      <c r="M24" s="38"/>
      <c r="N24" s="38"/>
      <c r="O24" s="38"/>
      <c r="P24" s="38" t="s">
        <v>385</v>
      </c>
      <c r="Q24" s="38"/>
      <c r="R24" s="38" t="s">
        <v>385</v>
      </c>
      <c r="S24" s="125"/>
      <c r="T24" s="38" t="s">
        <v>385</v>
      </c>
      <c r="U24" s="125"/>
      <c r="V24" s="124" t="s">
        <v>13</v>
      </c>
      <c r="W24" s="31">
        <v>1</v>
      </c>
      <c r="X24" s="152"/>
      <c r="Y24" s="24" t="s">
        <v>217</v>
      </c>
      <c r="Z24" s="3" t="s">
        <v>176</v>
      </c>
      <c r="AA24" s="4" t="s">
        <v>555</v>
      </c>
      <c r="AB24" s="4" t="s">
        <v>476</v>
      </c>
      <c r="AC24" s="4" t="s">
        <v>477</v>
      </c>
      <c r="AD24" s="121" t="s">
        <v>390</v>
      </c>
      <c r="AE24" s="72"/>
      <c r="AF24" s="121" t="s">
        <v>388</v>
      </c>
      <c r="AG24" s="72"/>
      <c r="AH24" s="121" t="s">
        <v>388</v>
      </c>
      <c r="AI24" s="131"/>
      <c r="AJ24" s="121" t="s">
        <v>388</v>
      </c>
      <c r="AK24" s="131"/>
      <c r="AL24" s="121" t="s">
        <v>388</v>
      </c>
      <c r="AM24" s="38">
        <v>1</v>
      </c>
      <c r="AN24" s="134"/>
      <c r="AO24" s="119" t="s">
        <v>404</v>
      </c>
      <c r="AP24" s="119">
        <f t="shared" si="2"/>
        <v>0</v>
      </c>
    </row>
    <row r="25" spans="1:42" ht="45" x14ac:dyDescent="0.2">
      <c r="A25" s="8">
        <v>23</v>
      </c>
      <c r="B25" s="4" t="s">
        <v>46</v>
      </c>
      <c r="C25" s="196" t="s">
        <v>606</v>
      </c>
      <c r="D25" s="4" t="s">
        <v>88</v>
      </c>
      <c r="E25" s="25" t="s">
        <v>86</v>
      </c>
      <c r="F25" s="3" t="s">
        <v>488</v>
      </c>
      <c r="G25" s="156" t="s">
        <v>60</v>
      </c>
      <c r="H25" s="124" t="s">
        <v>548</v>
      </c>
      <c r="I25" s="38" t="s">
        <v>466</v>
      </c>
      <c r="J25" s="38" t="s">
        <v>474</v>
      </c>
      <c r="K25" s="38"/>
      <c r="L25" s="38"/>
      <c r="M25" s="38"/>
      <c r="N25" s="38"/>
      <c r="O25" s="38"/>
      <c r="P25" s="38" t="s">
        <v>385</v>
      </c>
      <c r="Q25" s="38"/>
      <c r="R25" s="38" t="s">
        <v>385</v>
      </c>
      <c r="S25" s="125"/>
      <c r="T25" s="38" t="s">
        <v>385</v>
      </c>
      <c r="U25" s="125"/>
      <c r="V25" s="124" t="s">
        <v>13</v>
      </c>
      <c r="W25" s="31">
        <v>1</v>
      </c>
      <c r="X25" s="152"/>
      <c r="Y25" s="24" t="s">
        <v>213</v>
      </c>
      <c r="Z25" s="3" t="s">
        <v>214</v>
      </c>
      <c r="AA25" s="4" t="s">
        <v>558</v>
      </c>
      <c r="AB25" s="4" t="s">
        <v>493</v>
      </c>
      <c r="AC25" s="4" t="s">
        <v>477</v>
      </c>
      <c r="AD25" s="121" t="s">
        <v>390</v>
      </c>
      <c r="AE25" s="72" t="s">
        <v>386</v>
      </c>
      <c r="AF25" s="72" t="s">
        <v>386</v>
      </c>
      <c r="AG25" s="121" t="s">
        <v>388</v>
      </c>
      <c r="AH25" s="72" t="s">
        <v>386</v>
      </c>
      <c r="AI25" s="72" t="s">
        <v>386</v>
      </c>
      <c r="AJ25" s="121" t="s">
        <v>388</v>
      </c>
      <c r="AK25" s="72" t="s">
        <v>386</v>
      </c>
      <c r="AL25" s="72" t="s">
        <v>386</v>
      </c>
      <c r="AM25" s="38">
        <v>1</v>
      </c>
      <c r="AN25" s="134"/>
      <c r="AO25" s="119" t="s">
        <v>404</v>
      </c>
      <c r="AP25" s="119">
        <f t="shared" si="2"/>
        <v>0</v>
      </c>
    </row>
    <row r="26" spans="1:42" ht="168.75" x14ac:dyDescent="0.2">
      <c r="A26" s="8">
        <v>24</v>
      </c>
      <c r="B26" s="4" t="s">
        <v>37</v>
      </c>
      <c r="C26" s="196" t="s">
        <v>604</v>
      </c>
      <c r="D26" s="4" t="s">
        <v>87</v>
      </c>
      <c r="E26" s="25" t="s">
        <v>89</v>
      </c>
      <c r="F26" s="25" t="s">
        <v>490</v>
      </c>
      <c r="G26" s="24" t="s">
        <v>90</v>
      </c>
      <c r="H26" s="19" t="s">
        <v>552</v>
      </c>
      <c r="I26" s="116" t="s">
        <v>494</v>
      </c>
      <c r="J26" s="116" t="s">
        <v>473</v>
      </c>
      <c r="K26" s="36" t="s">
        <v>385</v>
      </c>
      <c r="L26" s="36" t="s">
        <v>387</v>
      </c>
      <c r="M26" s="36" t="s">
        <v>385</v>
      </c>
      <c r="N26" s="36"/>
      <c r="O26" s="38" t="s">
        <v>385</v>
      </c>
      <c r="P26" s="118" t="s">
        <v>387</v>
      </c>
      <c r="Q26" s="38" t="s">
        <v>385</v>
      </c>
      <c r="R26" s="36" t="s">
        <v>385</v>
      </c>
      <c r="S26" s="36" t="s">
        <v>385</v>
      </c>
      <c r="T26" s="117" t="s">
        <v>387</v>
      </c>
      <c r="U26" s="36" t="s">
        <v>385</v>
      </c>
      <c r="V26" s="4" t="s">
        <v>13</v>
      </c>
      <c r="W26" s="8">
        <v>1</v>
      </c>
      <c r="X26" s="134"/>
      <c r="Y26" s="24" t="s">
        <v>91</v>
      </c>
      <c r="Z26" s="3" t="s">
        <v>92</v>
      </c>
      <c r="AA26" s="4" t="s">
        <v>559</v>
      </c>
      <c r="AB26" s="4" t="s">
        <v>493</v>
      </c>
      <c r="AC26" s="4" t="s">
        <v>477</v>
      </c>
      <c r="AD26" s="72" t="s">
        <v>386</v>
      </c>
      <c r="AE26" s="72" t="s">
        <v>386</v>
      </c>
      <c r="AF26" s="121" t="s">
        <v>388</v>
      </c>
      <c r="AG26" s="72" t="s">
        <v>386</v>
      </c>
      <c r="AH26" s="72" t="s">
        <v>386</v>
      </c>
      <c r="AI26" s="121" t="s">
        <v>388</v>
      </c>
      <c r="AJ26" s="72" t="s">
        <v>386</v>
      </c>
      <c r="AK26" s="72" t="s">
        <v>386</v>
      </c>
      <c r="AL26" s="121" t="s">
        <v>388</v>
      </c>
      <c r="AM26" s="38">
        <v>1</v>
      </c>
      <c r="AN26" s="134"/>
      <c r="AO26" s="119" t="s">
        <v>404</v>
      </c>
      <c r="AP26" s="119">
        <f t="shared" si="0"/>
        <v>0</v>
      </c>
    </row>
    <row r="27" spans="1:42" ht="45" x14ac:dyDescent="0.2">
      <c r="A27" s="8">
        <v>25</v>
      </c>
      <c r="B27" s="4" t="s">
        <v>46</v>
      </c>
      <c r="C27" s="196" t="s">
        <v>606</v>
      </c>
      <c r="D27" s="4" t="s">
        <v>72</v>
      </c>
      <c r="E27" s="25" t="s">
        <v>93</v>
      </c>
      <c r="F27" s="3" t="s">
        <v>488</v>
      </c>
      <c r="G27" s="156" t="s">
        <v>60</v>
      </c>
      <c r="H27" s="124" t="s">
        <v>548</v>
      </c>
      <c r="I27" s="38" t="s">
        <v>466</v>
      </c>
      <c r="J27" s="38" t="s">
        <v>474</v>
      </c>
      <c r="K27" s="38"/>
      <c r="L27" s="38"/>
      <c r="M27" s="38"/>
      <c r="N27" s="38"/>
      <c r="O27" s="38"/>
      <c r="P27" s="38" t="s">
        <v>385</v>
      </c>
      <c r="Q27" s="38"/>
      <c r="R27" s="38" t="s">
        <v>385</v>
      </c>
      <c r="S27" s="125"/>
      <c r="T27" s="38" t="s">
        <v>385</v>
      </c>
      <c r="U27" s="125"/>
      <c r="V27" s="124" t="s">
        <v>13</v>
      </c>
      <c r="W27" s="31">
        <v>1</v>
      </c>
      <c r="X27" s="152"/>
      <c r="Y27" s="24" t="s">
        <v>94</v>
      </c>
      <c r="Z27" s="3" t="s">
        <v>95</v>
      </c>
      <c r="AA27" s="4" t="s">
        <v>559</v>
      </c>
      <c r="AB27" s="4" t="s">
        <v>493</v>
      </c>
      <c r="AC27" s="4" t="s">
        <v>477</v>
      </c>
      <c r="AD27" s="72" t="s">
        <v>386</v>
      </c>
      <c r="AE27" s="72" t="s">
        <v>386</v>
      </c>
      <c r="AF27" s="121" t="s">
        <v>388</v>
      </c>
      <c r="AG27" s="72" t="s">
        <v>386</v>
      </c>
      <c r="AH27" s="72" t="s">
        <v>386</v>
      </c>
      <c r="AI27" s="121" t="s">
        <v>388</v>
      </c>
      <c r="AJ27" s="72" t="s">
        <v>386</v>
      </c>
      <c r="AK27" s="72" t="s">
        <v>386</v>
      </c>
      <c r="AL27" s="121" t="s">
        <v>388</v>
      </c>
      <c r="AM27" s="38">
        <v>1</v>
      </c>
      <c r="AN27" s="134"/>
      <c r="AO27" s="119" t="s">
        <v>407</v>
      </c>
      <c r="AP27" s="119">
        <f t="shared" ref="AP27:AP37" si="3">(AM27*AN27)</f>
        <v>0</v>
      </c>
    </row>
    <row r="28" spans="1:42" ht="45" x14ac:dyDescent="0.2">
      <c r="A28" s="8">
        <v>26</v>
      </c>
      <c r="B28" s="4" t="s">
        <v>46</v>
      </c>
      <c r="C28" s="196" t="s">
        <v>606</v>
      </c>
      <c r="D28" s="4" t="s">
        <v>88</v>
      </c>
      <c r="E28" s="25" t="s">
        <v>96</v>
      </c>
      <c r="F28" s="3" t="s">
        <v>488</v>
      </c>
      <c r="G28" s="156" t="s">
        <v>60</v>
      </c>
      <c r="H28" s="124" t="s">
        <v>548</v>
      </c>
      <c r="I28" s="38" t="s">
        <v>466</v>
      </c>
      <c r="J28" s="38" t="s">
        <v>474</v>
      </c>
      <c r="K28" s="38"/>
      <c r="L28" s="38"/>
      <c r="M28" s="38"/>
      <c r="N28" s="38"/>
      <c r="O28" s="38"/>
      <c r="P28" s="38" t="s">
        <v>385</v>
      </c>
      <c r="Q28" s="38"/>
      <c r="R28" s="38" t="s">
        <v>385</v>
      </c>
      <c r="S28" s="125"/>
      <c r="T28" s="38" t="s">
        <v>385</v>
      </c>
      <c r="U28" s="125"/>
      <c r="V28" s="124" t="s">
        <v>13</v>
      </c>
      <c r="W28" s="31">
        <v>1</v>
      </c>
      <c r="X28" s="152"/>
      <c r="Y28" s="24" t="s">
        <v>97</v>
      </c>
      <c r="Z28" s="3" t="s">
        <v>98</v>
      </c>
      <c r="AA28" s="4" t="s">
        <v>559</v>
      </c>
      <c r="AB28" s="4" t="s">
        <v>493</v>
      </c>
      <c r="AC28" s="4" t="s">
        <v>477</v>
      </c>
      <c r="AD28" s="72" t="s">
        <v>386</v>
      </c>
      <c r="AE28" s="72" t="s">
        <v>386</v>
      </c>
      <c r="AF28" s="121" t="s">
        <v>388</v>
      </c>
      <c r="AG28" s="72" t="s">
        <v>386</v>
      </c>
      <c r="AH28" s="72" t="s">
        <v>386</v>
      </c>
      <c r="AI28" s="121" t="s">
        <v>388</v>
      </c>
      <c r="AJ28" s="72" t="s">
        <v>386</v>
      </c>
      <c r="AK28" s="72" t="s">
        <v>386</v>
      </c>
      <c r="AL28" s="121" t="s">
        <v>388</v>
      </c>
      <c r="AM28" s="38">
        <v>1</v>
      </c>
      <c r="AN28" s="134"/>
      <c r="AO28" s="119" t="s">
        <v>407</v>
      </c>
      <c r="AP28" s="119">
        <f t="shared" si="3"/>
        <v>0</v>
      </c>
    </row>
    <row r="29" spans="1:42" ht="45" x14ac:dyDescent="0.2">
      <c r="A29" s="8">
        <v>27</v>
      </c>
      <c r="B29" s="4" t="s">
        <v>46</v>
      </c>
      <c r="C29" s="196" t="s">
        <v>606</v>
      </c>
      <c r="D29" s="4" t="s">
        <v>72</v>
      </c>
      <c r="E29" s="25" t="s">
        <v>99</v>
      </c>
      <c r="F29" s="3" t="s">
        <v>488</v>
      </c>
      <c r="G29" s="156" t="s">
        <v>60</v>
      </c>
      <c r="H29" s="124" t="s">
        <v>548</v>
      </c>
      <c r="I29" s="38" t="s">
        <v>466</v>
      </c>
      <c r="J29" s="38" t="s">
        <v>474</v>
      </c>
      <c r="K29" s="38"/>
      <c r="L29" s="38"/>
      <c r="M29" s="38"/>
      <c r="N29" s="38"/>
      <c r="O29" s="38"/>
      <c r="P29" s="38" t="s">
        <v>385</v>
      </c>
      <c r="Q29" s="38"/>
      <c r="R29" s="38" t="s">
        <v>385</v>
      </c>
      <c r="S29" s="125"/>
      <c r="T29" s="38" t="s">
        <v>385</v>
      </c>
      <c r="U29" s="125"/>
      <c r="V29" s="124" t="s">
        <v>13</v>
      </c>
      <c r="W29" s="31">
        <v>1</v>
      </c>
      <c r="X29" s="152"/>
      <c r="Y29" s="24" t="s">
        <v>94</v>
      </c>
      <c r="Z29" s="3" t="s">
        <v>95</v>
      </c>
      <c r="AA29" s="4" t="s">
        <v>559</v>
      </c>
      <c r="AB29" s="4" t="s">
        <v>493</v>
      </c>
      <c r="AC29" s="4" t="s">
        <v>477</v>
      </c>
      <c r="AD29" s="72" t="s">
        <v>386</v>
      </c>
      <c r="AE29" s="72" t="s">
        <v>386</v>
      </c>
      <c r="AF29" s="121" t="s">
        <v>388</v>
      </c>
      <c r="AG29" s="72" t="s">
        <v>386</v>
      </c>
      <c r="AH29" s="72" t="s">
        <v>386</v>
      </c>
      <c r="AI29" s="121" t="s">
        <v>388</v>
      </c>
      <c r="AJ29" s="72" t="s">
        <v>386</v>
      </c>
      <c r="AK29" s="72" t="s">
        <v>386</v>
      </c>
      <c r="AL29" s="121" t="s">
        <v>388</v>
      </c>
      <c r="AM29" s="38">
        <v>1</v>
      </c>
      <c r="AN29" s="134"/>
      <c r="AO29" s="119" t="s">
        <v>407</v>
      </c>
      <c r="AP29" s="119">
        <f t="shared" si="3"/>
        <v>0</v>
      </c>
    </row>
    <row r="30" spans="1:42" ht="45" x14ac:dyDescent="0.2">
      <c r="A30" s="8">
        <v>28</v>
      </c>
      <c r="B30" s="4" t="s">
        <v>46</v>
      </c>
      <c r="C30" s="196" t="s">
        <v>606</v>
      </c>
      <c r="D30" s="4" t="s">
        <v>88</v>
      </c>
      <c r="E30" s="25" t="s">
        <v>100</v>
      </c>
      <c r="F30" s="3" t="s">
        <v>488</v>
      </c>
      <c r="G30" s="156" t="s">
        <v>60</v>
      </c>
      <c r="H30" s="124" t="s">
        <v>548</v>
      </c>
      <c r="I30" s="38" t="s">
        <v>466</v>
      </c>
      <c r="J30" s="38" t="s">
        <v>474</v>
      </c>
      <c r="K30" s="38"/>
      <c r="L30" s="38"/>
      <c r="M30" s="38"/>
      <c r="N30" s="38"/>
      <c r="O30" s="38"/>
      <c r="P30" s="38" t="s">
        <v>385</v>
      </c>
      <c r="Q30" s="38"/>
      <c r="R30" s="38" t="s">
        <v>385</v>
      </c>
      <c r="S30" s="125"/>
      <c r="T30" s="38" t="s">
        <v>385</v>
      </c>
      <c r="U30" s="125"/>
      <c r="V30" s="124" t="s">
        <v>13</v>
      </c>
      <c r="W30" s="31">
        <v>1</v>
      </c>
      <c r="X30" s="152"/>
      <c r="Y30" s="24" t="s">
        <v>97</v>
      </c>
      <c r="Z30" s="3" t="s">
        <v>98</v>
      </c>
      <c r="AA30" s="4" t="s">
        <v>559</v>
      </c>
      <c r="AB30" s="4" t="s">
        <v>493</v>
      </c>
      <c r="AC30" s="4" t="s">
        <v>477</v>
      </c>
      <c r="AD30" s="72" t="s">
        <v>386</v>
      </c>
      <c r="AE30" s="72" t="s">
        <v>386</v>
      </c>
      <c r="AF30" s="121" t="s">
        <v>388</v>
      </c>
      <c r="AG30" s="72" t="s">
        <v>386</v>
      </c>
      <c r="AH30" s="72" t="s">
        <v>386</v>
      </c>
      <c r="AI30" s="121" t="s">
        <v>388</v>
      </c>
      <c r="AJ30" s="72" t="s">
        <v>386</v>
      </c>
      <c r="AK30" s="72" t="s">
        <v>386</v>
      </c>
      <c r="AL30" s="121" t="s">
        <v>388</v>
      </c>
      <c r="AM30" s="38">
        <v>1</v>
      </c>
      <c r="AN30" s="134"/>
      <c r="AO30" s="119" t="s">
        <v>407</v>
      </c>
      <c r="AP30" s="119">
        <f t="shared" si="3"/>
        <v>0</v>
      </c>
    </row>
    <row r="31" spans="1:42" ht="45" x14ac:dyDescent="0.2">
      <c r="A31" s="8">
        <v>29</v>
      </c>
      <c r="B31" s="4" t="s">
        <v>46</v>
      </c>
      <c r="C31" s="196" t="s">
        <v>606</v>
      </c>
      <c r="D31" s="4" t="s">
        <v>72</v>
      </c>
      <c r="E31" s="25" t="s">
        <v>101</v>
      </c>
      <c r="F31" s="3" t="s">
        <v>488</v>
      </c>
      <c r="G31" s="156" t="s">
        <v>60</v>
      </c>
      <c r="H31" s="124" t="s">
        <v>548</v>
      </c>
      <c r="I31" s="38" t="s">
        <v>466</v>
      </c>
      <c r="J31" s="38" t="s">
        <v>474</v>
      </c>
      <c r="K31" s="38"/>
      <c r="L31" s="38"/>
      <c r="M31" s="38"/>
      <c r="N31" s="38"/>
      <c r="O31" s="38"/>
      <c r="P31" s="38" t="s">
        <v>385</v>
      </c>
      <c r="Q31" s="38"/>
      <c r="R31" s="38" t="s">
        <v>385</v>
      </c>
      <c r="S31" s="125"/>
      <c r="T31" s="38" t="s">
        <v>385</v>
      </c>
      <c r="U31" s="125"/>
      <c r="V31" s="124" t="s">
        <v>13</v>
      </c>
      <c r="W31" s="31">
        <v>1</v>
      </c>
      <c r="X31" s="152"/>
      <c r="Y31" s="24" t="s">
        <v>215</v>
      </c>
      <c r="Z31" s="3" t="s">
        <v>216</v>
      </c>
      <c r="AA31" s="4" t="s">
        <v>555</v>
      </c>
      <c r="AB31" s="4" t="s">
        <v>476</v>
      </c>
      <c r="AC31" s="4" t="s">
        <v>477</v>
      </c>
      <c r="AD31" s="121" t="s">
        <v>390</v>
      </c>
      <c r="AE31" s="72"/>
      <c r="AF31" s="121" t="s">
        <v>388</v>
      </c>
      <c r="AG31" s="121" t="s">
        <v>388</v>
      </c>
      <c r="AH31" s="121" t="s">
        <v>388</v>
      </c>
      <c r="AI31" s="131"/>
      <c r="AJ31" s="121" t="s">
        <v>388</v>
      </c>
      <c r="AK31" s="131"/>
      <c r="AL31" s="121" t="s">
        <v>388</v>
      </c>
      <c r="AM31" s="38">
        <v>1</v>
      </c>
      <c r="AN31" s="134"/>
      <c r="AO31" s="120" t="s">
        <v>407</v>
      </c>
      <c r="AP31" s="119">
        <f t="shared" si="3"/>
        <v>0</v>
      </c>
    </row>
    <row r="32" spans="1:42" ht="45" x14ac:dyDescent="0.2">
      <c r="A32" s="8">
        <v>30</v>
      </c>
      <c r="B32" s="4" t="s">
        <v>46</v>
      </c>
      <c r="C32" s="196" t="s">
        <v>606</v>
      </c>
      <c r="D32" s="4" t="s">
        <v>72</v>
      </c>
      <c r="E32" s="25" t="s">
        <v>102</v>
      </c>
      <c r="F32" s="3" t="s">
        <v>488</v>
      </c>
      <c r="G32" s="156" t="s">
        <v>60</v>
      </c>
      <c r="H32" s="124" t="s">
        <v>548</v>
      </c>
      <c r="I32" s="38" t="s">
        <v>466</v>
      </c>
      <c r="J32" s="38" t="s">
        <v>474</v>
      </c>
      <c r="K32" s="38"/>
      <c r="L32" s="38"/>
      <c r="M32" s="38"/>
      <c r="N32" s="38"/>
      <c r="O32" s="38"/>
      <c r="P32" s="38" t="s">
        <v>385</v>
      </c>
      <c r="Q32" s="38"/>
      <c r="R32" s="38" t="s">
        <v>385</v>
      </c>
      <c r="S32" s="125"/>
      <c r="T32" s="38" t="s">
        <v>385</v>
      </c>
      <c r="U32" s="125"/>
      <c r="V32" s="124" t="s">
        <v>13</v>
      </c>
      <c r="W32" s="31">
        <v>1</v>
      </c>
      <c r="X32" s="152"/>
      <c r="Y32" s="24" t="s">
        <v>94</v>
      </c>
      <c r="Z32" s="3" t="s">
        <v>103</v>
      </c>
      <c r="AA32" s="4" t="s">
        <v>559</v>
      </c>
      <c r="AB32" s="4" t="s">
        <v>493</v>
      </c>
      <c r="AC32" s="4" t="s">
        <v>477</v>
      </c>
      <c r="AD32" s="72" t="s">
        <v>386</v>
      </c>
      <c r="AE32" s="72" t="s">
        <v>386</v>
      </c>
      <c r="AF32" s="121" t="s">
        <v>388</v>
      </c>
      <c r="AG32" s="72" t="s">
        <v>386</v>
      </c>
      <c r="AH32" s="72" t="s">
        <v>386</v>
      </c>
      <c r="AI32" s="121" t="s">
        <v>388</v>
      </c>
      <c r="AJ32" s="72" t="s">
        <v>386</v>
      </c>
      <c r="AK32" s="72" t="s">
        <v>386</v>
      </c>
      <c r="AL32" s="121" t="s">
        <v>388</v>
      </c>
      <c r="AM32" s="38">
        <v>1</v>
      </c>
      <c r="AN32" s="134"/>
      <c r="AO32" s="119" t="s">
        <v>407</v>
      </c>
      <c r="AP32" s="119">
        <f t="shared" si="3"/>
        <v>0</v>
      </c>
    </row>
    <row r="33" spans="1:42" ht="45" x14ac:dyDescent="0.2">
      <c r="A33" s="8">
        <v>31</v>
      </c>
      <c r="B33" s="4" t="s">
        <v>46</v>
      </c>
      <c r="C33" s="196" t="s">
        <v>606</v>
      </c>
      <c r="D33" s="4" t="s">
        <v>72</v>
      </c>
      <c r="E33" s="25" t="s">
        <v>104</v>
      </c>
      <c r="F33" s="3" t="s">
        <v>488</v>
      </c>
      <c r="G33" s="156" t="s">
        <v>60</v>
      </c>
      <c r="H33" s="124" t="s">
        <v>548</v>
      </c>
      <c r="I33" s="38" t="s">
        <v>466</v>
      </c>
      <c r="J33" s="38" t="s">
        <v>474</v>
      </c>
      <c r="K33" s="38"/>
      <c r="L33" s="38"/>
      <c r="M33" s="38"/>
      <c r="N33" s="38"/>
      <c r="O33" s="38"/>
      <c r="P33" s="38" t="s">
        <v>385</v>
      </c>
      <c r="Q33" s="38"/>
      <c r="R33" s="38" t="s">
        <v>385</v>
      </c>
      <c r="S33" s="125"/>
      <c r="T33" s="38" t="s">
        <v>385</v>
      </c>
      <c r="U33" s="125"/>
      <c r="V33" s="124" t="s">
        <v>13</v>
      </c>
      <c r="W33" s="31">
        <v>1</v>
      </c>
      <c r="X33" s="152"/>
      <c r="Y33" s="24" t="s">
        <v>94</v>
      </c>
      <c r="Z33" s="3" t="s">
        <v>103</v>
      </c>
      <c r="AA33" s="4" t="s">
        <v>559</v>
      </c>
      <c r="AB33" s="4" t="s">
        <v>493</v>
      </c>
      <c r="AC33" s="4" t="s">
        <v>477</v>
      </c>
      <c r="AD33" s="72" t="s">
        <v>386</v>
      </c>
      <c r="AE33" s="72" t="s">
        <v>386</v>
      </c>
      <c r="AF33" s="121" t="s">
        <v>388</v>
      </c>
      <c r="AG33" s="72" t="s">
        <v>386</v>
      </c>
      <c r="AH33" s="72" t="s">
        <v>386</v>
      </c>
      <c r="AI33" s="121" t="s">
        <v>388</v>
      </c>
      <c r="AJ33" s="72" t="s">
        <v>386</v>
      </c>
      <c r="AK33" s="72" t="s">
        <v>386</v>
      </c>
      <c r="AL33" s="121" t="s">
        <v>388</v>
      </c>
      <c r="AM33" s="38">
        <v>1</v>
      </c>
      <c r="AN33" s="134"/>
      <c r="AO33" s="119" t="s">
        <v>407</v>
      </c>
      <c r="AP33" s="119">
        <f t="shared" si="3"/>
        <v>0</v>
      </c>
    </row>
    <row r="34" spans="1:42" ht="45" x14ac:dyDescent="0.2">
      <c r="A34" s="8">
        <v>32</v>
      </c>
      <c r="B34" s="4" t="s">
        <v>44</v>
      </c>
      <c r="C34" s="196" t="s">
        <v>606</v>
      </c>
      <c r="D34" s="4" t="s">
        <v>72</v>
      </c>
      <c r="E34" s="25" t="s">
        <v>105</v>
      </c>
      <c r="F34" s="3" t="s">
        <v>488</v>
      </c>
      <c r="G34" s="156" t="s">
        <v>60</v>
      </c>
      <c r="H34" s="124" t="s">
        <v>548</v>
      </c>
      <c r="I34" s="38" t="s">
        <v>466</v>
      </c>
      <c r="J34" s="38" t="s">
        <v>474</v>
      </c>
      <c r="K34" s="38"/>
      <c r="L34" s="38"/>
      <c r="M34" s="38"/>
      <c r="N34" s="38"/>
      <c r="O34" s="38"/>
      <c r="P34" s="38" t="s">
        <v>385</v>
      </c>
      <c r="Q34" s="38"/>
      <c r="R34" s="38" t="s">
        <v>385</v>
      </c>
      <c r="S34" s="125"/>
      <c r="T34" s="38" t="s">
        <v>385</v>
      </c>
      <c r="U34" s="125"/>
      <c r="V34" s="124" t="s">
        <v>13</v>
      </c>
      <c r="W34" s="31">
        <v>1</v>
      </c>
      <c r="X34" s="152"/>
      <c r="Y34" s="24" t="s">
        <v>94</v>
      </c>
      <c r="Z34" s="3" t="s">
        <v>103</v>
      </c>
      <c r="AA34" s="4" t="s">
        <v>559</v>
      </c>
      <c r="AB34" s="4" t="s">
        <v>493</v>
      </c>
      <c r="AC34" s="4" t="s">
        <v>477</v>
      </c>
      <c r="AD34" s="72" t="s">
        <v>386</v>
      </c>
      <c r="AE34" s="121" t="s">
        <v>388</v>
      </c>
      <c r="AF34" s="72" t="s">
        <v>386</v>
      </c>
      <c r="AG34" s="72" t="s">
        <v>386</v>
      </c>
      <c r="AH34" s="121" t="s">
        <v>388</v>
      </c>
      <c r="AI34" s="72" t="s">
        <v>386</v>
      </c>
      <c r="AJ34" s="72" t="s">
        <v>386</v>
      </c>
      <c r="AK34" s="121" t="s">
        <v>388</v>
      </c>
      <c r="AL34" s="72" t="s">
        <v>386</v>
      </c>
      <c r="AM34" s="38">
        <v>1</v>
      </c>
      <c r="AN34" s="134"/>
      <c r="AO34" s="119" t="s">
        <v>404</v>
      </c>
      <c r="AP34" s="119">
        <f t="shared" si="3"/>
        <v>0</v>
      </c>
    </row>
    <row r="35" spans="1:42" ht="45" x14ac:dyDescent="0.2">
      <c r="A35" s="8">
        <v>33</v>
      </c>
      <c r="B35" s="4" t="s">
        <v>44</v>
      </c>
      <c r="C35" s="196" t="s">
        <v>606</v>
      </c>
      <c r="D35" s="4" t="s">
        <v>88</v>
      </c>
      <c r="E35" s="25" t="s">
        <v>106</v>
      </c>
      <c r="F35" s="3" t="s">
        <v>488</v>
      </c>
      <c r="G35" s="156" t="s">
        <v>60</v>
      </c>
      <c r="H35" s="124" t="s">
        <v>548</v>
      </c>
      <c r="I35" s="38" t="s">
        <v>466</v>
      </c>
      <c r="J35" s="38" t="s">
        <v>474</v>
      </c>
      <c r="K35" s="38"/>
      <c r="L35" s="38"/>
      <c r="M35" s="38"/>
      <c r="N35" s="38"/>
      <c r="O35" s="38"/>
      <c r="P35" s="38" t="s">
        <v>385</v>
      </c>
      <c r="Q35" s="38"/>
      <c r="R35" s="38" t="s">
        <v>385</v>
      </c>
      <c r="S35" s="125"/>
      <c r="T35" s="38" t="s">
        <v>385</v>
      </c>
      <c r="U35" s="125"/>
      <c r="V35" s="124" t="s">
        <v>13</v>
      </c>
      <c r="W35" s="31">
        <v>1</v>
      </c>
      <c r="X35" s="152"/>
      <c r="Y35" s="24" t="s">
        <v>94</v>
      </c>
      <c r="Z35" s="3" t="s">
        <v>107</v>
      </c>
      <c r="AA35" s="4" t="s">
        <v>559</v>
      </c>
      <c r="AB35" s="4" t="s">
        <v>493</v>
      </c>
      <c r="AC35" s="4" t="s">
        <v>477</v>
      </c>
      <c r="AD35" s="72" t="s">
        <v>386</v>
      </c>
      <c r="AE35" s="121" t="s">
        <v>388</v>
      </c>
      <c r="AF35" s="72" t="s">
        <v>386</v>
      </c>
      <c r="AG35" s="72" t="s">
        <v>386</v>
      </c>
      <c r="AH35" s="121" t="s">
        <v>388</v>
      </c>
      <c r="AI35" s="72" t="s">
        <v>386</v>
      </c>
      <c r="AJ35" s="72" t="s">
        <v>386</v>
      </c>
      <c r="AK35" s="121" t="s">
        <v>388</v>
      </c>
      <c r="AL35" s="72" t="s">
        <v>386</v>
      </c>
      <c r="AM35" s="38">
        <v>1</v>
      </c>
      <c r="AN35" s="134"/>
      <c r="AO35" s="119" t="s">
        <v>404</v>
      </c>
      <c r="AP35" s="119">
        <f t="shared" si="3"/>
        <v>0</v>
      </c>
    </row>
    <row r="36" spans="1:42" ht="45" x14ac:dyDescent="0.2">
      <c r="A36" s="8">
        <v>34</v>
      </c>
      <c r="B36" s="4" t="s">
        <v>44</v>
      </c>
      <c r="C36" s="196" t="s">
        <v>606</v>
      </c>
      <c r="D36" s="4" t="s">
        <v>72</v>
      </c>
      <c r="E36" s="25" t="s">
        <v>108</v>
      </c>
      <c r="F36" s="3" t="s">
        <v>488</v>
      </c>
      <c r="G36" s="156" t="s">
        <v>60</v>
      </c>
      <c r="H36" s="124" t="s">
        <v>548</v>
      </c>
      <c r="I36" s="38" t="s">
        <v>466</v>
      </c>
      <c r="J36" s="38" t="s">
        <v>474</v>
      </c>
      <c r="K36" s="38"/>
      <c r="L36" s="38"/>
      <c r="M36" s="38"/>
      <c r="N36" s="38"/>
      <c r="O36" s="38"/>
      <c r="P36" s="38" t="s">
        <v>385</v>
      </c>
      <c r="Q36" s="38"/>
      <c r="R36" s="38" t="s">
        <v>385</v>
      </c>
      <c r="S36" s="125"/>
      <c r="T36" s="38" t="s">
        <v>385</v>
      </c>
      <c r="U36" s="125"/>
      <c r="V36" s="124" t="s">
        <v>13</v>
      </c>
      <c r="W36" s="31">
        <v>1</v>
      </c>
      <c r="X36" s="152"/>
      <c r="Y36" s="24" t="s">
        <v>94</v>
      </c>
      <c r="Z36" s="3" t="s">
        <v>103</v>
      </c>
      <c r="AA36" s="4" t="s">
        <v>559</v>
      </c>
      <c r="AB36" s="4" t="s">
        <v>493</v>
      </c>
      <c r="AC36" s="4" t="s">
        <v>477</v>
      </c>
      <c r="AD36" s="72" t="s">
        <v>386</v>
      </c>
      <c r="AE36" s="72" t="s">
        <v>386</v>
      </c>
      <c r="AF36" s="121" t="s">
        <v>388</v>
      </c>
      <c r="AG36" s="72" t="s">
        <v>386</v>
      </c>
      <c r="AH36" s="72" t="s">
        <v>386</v>
      </c>
      <c r="AI36" s="121" t="s">
        <v>388</v>
      </c>
      <c r="AJ36" s="72" t="s">
        <v>386</v>
      </c>
      <c r="AK36" s="72" t="s">
        <v>386</v>
      </c>
      <c r="AL36" s="121" t="s">
        <v>388</v>
      </c>
      <c r="AM36" s="38">
        <v>1</v>
      </c>
      <c r="AN36" s="134"/>
      <c r="AO36" s="119" t="s">
        <v>404</v>
      </c>
      <c r="AP36" s="119">
        <f t="shared" si="3"/>
        <v>0</v>
      </c>
    </row>
    <row r="37" spans="1:42" ht="45" x14ac:dyDescent="0.2">
      <c r="A37" s="8">
        <v>35</v>
      </c>
      <c r="B37" s="4" t="s">
        <v>44</v>
      </c>
      <c r="C37" s="196" t="s">
        <v>606</v>
      </c>
      <c r="D37" s="4" t="s">
        <v>88</v>
      </c>
      <c r="E37" s="25" t="s">
        <v>109</v>
      </c>
      <c r="F37" s="3" t="s">
        <v>488</v>
      </c>
      <c r="G37" s="156" t="s">
        <v>60</v>
      </c>
      <c r="H37" s="124" t="s">
        <v>548</v>
      </c>
      <c r="I37" s="38" t="s">
        <v>466</v>
      </c>
      <c r="J37" s="38" t="s">
        <v>474</v>
      </c>
      <c r="K37" s="38"/>
      <c r="L37" s="38"/>
      <c r="M37" s="38"/>
      <c r="N37" s="38"/>
      <c r="O37" s="38"/>
      <c r="P37" s="38" t="s">
        <v>385</v>
      </c>
      <c r="Q37" s="38"/>
      <c r="R37" s="38" t="s">
        <v>385</v>
      </c>
      <c r="S37" s="125"/>
      <c r="T37" s="38" t="s">
        <v>385</v>
      </c>
      <c r="U37" s="125"/>
      <c r="V37" s="124" t="s">
        <v>13</v>
      </c>
      <c r="W37" s="31">
        <v>1</v>
      </c>
      <c r="X37" s="152"/>
      <c r="Y37" s="24" t="s">
        <v>110</v>
      </c>
      <c r="Z37" s="3" t="s">
        <v>107</v>
      </c>
      <c r="AA37" s="4" t="s">
        <v>559</v>
      </c>
      <c r="AB37" s="4" t="s">
        <v>493</v>
      </c>
      <c r="AC37" s="4" t="s">
        <v>477</v>
      </c>
      <c r="AD37" s="72" t="s">
        <v>386</v>
      </c>
      <c r="AE37" s="121" t="s">
        <v>388</v>
      </c>
      <c r="AF37" s="72" t="s">
        <v>386</v>
      </c>
      <c r="AG37" s="72" t="s">
        <v>386</v>
      </c>
      <c r="AH37" s="121" t="s">
        <v>388</v>
      </c>
      <c r="AI37" s="72" t="s">
        <v>386</v>
      </c>
      <c r="AJ37" s="72" t="s">
        <v>386</v>
      </c>
      <c r="AK37" s="121" t="s">
        <v>388</v>
      </c>
      <c r="AL37" s="72" t="s">
        <v>386</v>
      </c>
      <c r="AM37" s="38">
        <v>1</v>
      </c>
      <c r="AN37" s="134"/>
      <c r="AO37" s="119" t="s">
        <v>404</v>
      </c>
      <c r="AP37" s="119">
        <f t="shared" si="3"/>
        <v>0</v>
      </c>
    </row>
    <row r="38" spans="1:42" ht="45" x14ac:dyDescent="0.2">
      <c r="A38" s="8">
        <v>36</v>
      </c>
      <c r="B38" s="4" t="s">
        <v>46</v>
      </c>
      <c r="C38" s="196" t="s">
        <v>606</v>
      </c>
      <c r="D38" s="4" t="s">
        <v>88</v>
      </c>
      <c r="E38" s="25" t="s">
        <v>327</v>
      </c>
      <c r="F38" s="3" t="s">
        <v>488</v>
      </c>
      <c r="G38" s="2" t="s">
        <v>60</v>
      </c>
      <c r="H38" s="4" t="s">
        <v>548</v>
      </c>
      <c r="I38" s="38" t="s">
        <v>466</v>
      </c>
      <c r="J38" s="38" t="s">
        <v>474</v>
      </c>
      <c r="K38" s="38"/>
      <c r="L38" s="38"/>
      <c r="M38" s="38"/>
      <c r="N38" s="38"/>
      <c r="O38" s="38"/>
      <c r="P38" s="38"/>
      <c r="Q38" s="38" t="s">
        <v>385</v>
      </c>
      <c r="R38" s="125"/>
      <c r="S38" s="38" t="s">
        <v>385</v>
      </c>
      <c r="T38" s="125"/>
      <c r="U38" s="38" t="s">
        <v>385</v>
      </c>
      <c r="V38" s="4" t="s">
        <v>13</v>
      </c>
      <c r="W38" s="8">
        <v>1</v>
      </c>
      <c r="X38" s="134"/>
      <c r="Y38" s="24" t="s">
        <v>94</v>
      </c>
      <c r="Z38" s="3" t="s">
        <v>95</v>
      </c>
      <c r="AA38" s="4" t="s">
        <v>559</v>
      </c>
      <c r="AB38" s="4" t="s">
        <v>493</v>
      </c>
      <c r="AC38" s="4" t="s">
        <v>477</v>
      </c>
      <c r="AD38" s="72" t="s">
        <v>386</v>
      </c>
      <c r="AE38" s="121" t="s">
        <v>388</v>
      </c>
      <c r="AF38" s="72" t="s">
        <v>386</v>
      </c>
      <c r="AG38" s="72" t="s">
        <v>386</v>
      </c>
      <c r="AH38" s="121" t="s">
        <v>388</v>
      </c>
      <c r="AI38" s="72" t="s">
        <v>386</v>
      </c>
      <c r="AJ38" s="72" t="s">
        <v>386</v>
      </c>
      <c r="AK38" s="121" t="s">
        <v>388</v>
      </c>
      <c r="AL38" s="72" t="s">
        <v>386</v>
      </c>
      <c r="AM38" s="38">
        <v>1</v>
      </c>
      <c r="AN38" s="134"/>
      <c r="AO38" s="119" t="s">
        <v>407</v>
      </c>
      <c r="AP38" s="119">
        <f t="shared" si="0"/>
        <v>0</v>
      </c>
    </row>
    <row r="39" spans="1:42" ht="45" x14ac:dyDescent="0.2">
      <c r="A39" s="8">
        <v>37</v>
      </c>
      <c r="B39" s="4" t="s">
        <v>46</v>
      </c>
      <c r="C39" s="196" t="s">
        <v>606</v>
      </c>
      <c r="D39" s="4" t="s">
        <v>72</v>
      </c>
      <c r="E39" s="25" t="s">
        <v>328</v>
      </c>
      <c r="F39" s="3" t="s">
        <v>488</v>
      </c>
      <c r="G39" s="2" t="s">
        <v>60</v>
      </c>
      <c r="H39" s="4" t="s">
        <v>548</v>
      </c>
      <c r="I39" s="38" t="s">
        <v>466</v>
      </c>
      <c r="J39" s="38" t="s">
        <v>474</v>
      </c>
      <c r="K39" s="38"/>
      <c r="L39" s="38"/>
      <c r="M39" s="38"/>
      <c r="N39" s="38"/>
      <c r="O39" s="38"/>
      <c r="P39" s="38"/>
      <c r="Q39" s="38" t="s">
        <v>385</v>
      </c>
      <c r="R39" s="125"/>
      <c r="S39" s="38" t="s">
        <v>385</v>
      </c>
      <c r="T39" s="125"/>
      <c r="U39" s="38" t="s">
        <v>385</v>
      </c>
      <c r="V39" s="4" t="s">
        <v>13</v>
      </c>
      <c r="W39" s="8">
        <v>1</v>
      </c>
      <c r="X39" s="134"/>
      <c r="Y39" s="24" t="s">
        <v>94</v>
      </c>
      <c r="Z39" s="3" t="s">
        <v>95</v>
      </c>
      <c r="AA39" s="4" t="s">
        <v>559</v>
      </c>
      <c r="AB39" s="4" t="s">
        <v>493</v>
      </c>
      <c r="AC39" s="4" t="s">
        <v>477</v>
      </c>
      <c r="AD39" s="72" t="s">
        <v>386</v>
      </c>
      <c r="AE39" s="72" t="s">
        <v>386</v>
      </c>
      <c r="AF39" s="121" t="s">
        <v>388</v>
      </c>
      <c r="AG39" s="72" t="s">
        <v>386</v>
      </c>
      <c r="AH39" s="72" t="s">
        <v>386</v>
      </c>
      <c r="AI39" s="121" t="s">
        <v>388</v>
      </c>
      <c r="AJ39" s="72" t="s">
        <v>386</v>
      </c>
      <c r="AK39" s="72" t="s">
        <v>386</v>
      </c>
      <c r="AL39" s="121" t="s">
        <v>388</v>
      </c>
      <c r="AM39" s="38">
        <v>1</v>
      </c>
      <c r="AN39" s="134"/>
      <c r="AO39" s="119" t="s">
        <v>407</v>
      </c>
      <c r="AP39" s="119">
        <f t="shared" si="0"/>
        <v>0</v>
      </c>
    </row>
    <row r="40" spans="1:42" ht="45" x14ac:dyDescent="0.2">
      <c r="A40" s="8">
        <v>38</v>
      </c>
      <c r="B40" s="4" t="s">
        <v>46</v>
      </c>
      <c r="C40" s="196" t="s">
        <v>606</v>
      </c>
      <c r="D40" s="4" t="s">
        <v>87</v>
      </c>
      <c r="E40" s="25" t="s">
        <v>111</v>
      </c>
      <c r="F40" s="3" t="s">
        <v>488</v>
      </c>
      <c r="G40" s="2" t="s">
        <v>60</v>
      </c>
      <c r="H40" s="4" t="s">
        <v>548</v>
      </c>
      <c r="I40" s="38" t="s">
        <v>466</v>
      </c>
      <c r="J40" s="38" t="s">
        <v>474</v>
      </c>
      <c r="K40" s="38"/>
      <c r="L40" s="38"/>
      <c r="M40" s="38"/>
      <c r="N40" s="38"/>
      <c r="O40" s="38"/>
      <c r="P40" s="38"/>
      <c r="Q40" s="38" t="s">
        <v>385</v>
      </c>
      <c r="R40" s="125"/>
      <c r="S40" s="38" t="s">
        <v>385</v>
      </c>
      <c r="T40" s="125"/>
      <c r="U40" s="38" t="s">
        <v>385</v>
      </c>
      <c r="V40" s="4" t="s">
        <v>13</v>
      </c>
      <c r="W40" s="8">
        <v>1</v>
      </c>
      <c r="X40" s="134"/>
      <c r="Y40" s="24" t="s">
        <v>112</v>
      </c>
      <c r="Z40" s="3" t="s">
        <v>113</v>
      </c>
      <c r="AA40" s="4" t="s">
        <v>555</v>
      </c>
      <c r="AB40" s="4" t="s">
        <v>476</v>
      </c>
      <c r="AC40" s="4" t="s">
        <v>477</v>
      </c>
      <c r="AD40" s="121" t="s">
        <v>388</v>
      </c>
      <c r="AE40" s="72" t="s">
        <v>386</v>
      </c>
      <c r="AF40" s="121" t="s">
        <v>388</v>
      </c>
      <c r="AG40" s="72"/>
      <c r="AH40" s="121" t="s">
        <v>388</v>
      </c>
      <c r="AI40" s="131"/>
      <c r="AJ40" s="121" t="s">
        <v>388</v>
      </c>
      <c r="AK40" s="131"/>
      <c r="AL40" s="121" t="s">
        <v>388</v>
      </c>
      <c r="AM40" s="38">
        <v>1</v>
      </c>
      <c r="AN40" s="134"/>
      <c r="AO40" s="119" t="s">
        <v>404</v>
      </c>
      <c r="AP40" s="119">
        <f t="shared" si="0"/>
        <v>0</v>
      </c>
    </row>
    <row r="41" spans="1:42" ht="45" x14ac:dyDescent="0.2">
      <c r="A41" s="8">
        <v>39</v>
      </c>
      <c r="B41" s="4" t="s">
        <v>46</v>
      </c>
      <c r="C41" s="196" t="s">
        <v>606</v>
      </c>
      <c r="D41" s="4" t="s">
        <v>87</v>
      </c>
      <c r="E41" s="25" t="s">
        <v>114</v>
      </c>
      <c r="F41" s="3" t="s">
        <v>488</v>
      </c>
      <c r="G41" s="2" t="s">
        <v>60</v>
      </c>
      <c r="H41" s="4" t="s">
        <v>548</v>
      </c>
      <c r="I41" s="38" t="s">
        <v>466</v>
      </c>
      <c r="J41" s="38" t="s">
        <v>474</v>
      </c>
      <c r="K41" s="38"/>
      <c r="L41" s="38"/>
      <c r="M41" s="38"/>
      <c r="N41" s="38"/>
      <c r="O41" s="38"/>
      <c r="P41" s="38"/>
      <c r="Q41" s="38" t="s">
        <v>385</v>
      </c>
      <c r="R41" s="125"/>
      <c r="S41" s="38" t="s">
        <v>385</v>
      </c>
      <c r="T41" s="125"/>
      <c r="U41" s="38" t="s">
        <v>385</v>
      </c>
      <c r="V41" s="4" t="s">
        <v>13</v>
      </c>
      <c r="W41" s="8">
        <v>1</v>
      </c>
      <c r="X41" s="134"/>
      <c r="Y41" s="24" t="s">
        <v>112</v>
      </c>
      <c r="Z41" s="3" t="s">
        <v>113</v>
      </c>
      <c r="AA41" s="4" t="s">
        <v>555</v>
      </c>
      <c r="AB41" s="4" t="s">
        <v>476</v>
      </c>
      <c r="AC41" s="4" t="s">
        <v>477</v>
      </c>
      <c r="AD41" s="121" t="s">
        <v>388</v>
      </c>
      <c r="AE41" s="72" t="s">
        <v>386</v>
      </c>
      <c r="AF41" s="121" t="s">
        <v>388</v>
      </c>
      <c r="AG41" s="121" t="s">
        <v>388</v>
      </c>
      <c r="AH41" s="121" t="s">
        <v>388</v>
      </c>
      <c r="AI41" s="131"/>
      <c r="AJ41" s="121" t="s">
        <v>388</v>
      </c>
      <c r="AK41" s="131"/>
      <c r="AL41" s="121" t="s">
        <v>388</v>
      </c>
      <c r="AM41" s="38">
        <v>1</v>
      </c>
      <c r="AN41" s="134"/>
      <c r="AO41" s="120" t="s">
        <v>408</v>
      </c>
      <c r="AP41" s="119">
        <f t="shared" si="0"/>
        <v>0</v>
      </c>
    </row>
    <row r="42" spans="1:42" ht="45" x14ac:dyDescent="0.2">
      <c r="A42" s="8">
        <v>40</v>
      </c>
      <c r="B42" s="4" t="s">
        <v>46</v>
      </c>
      <c r="C42" s="196" t="s">
        <v>606</v>
      </c>
      <c r="D42" s="4" t="s">
        <v>80</v>
      </c>
      <c r="E42" s="25" t="s">
        <v>329</v>
      </c>
      <c r="F42" s="25" t="s">
        <v>490</v>
      </c>
      <c r="G42" s="24" t="s">
        <v>90</v>
      </c>
      <c r="H42" s="19" t="s">
        <v>552</v>
      </c>
      <c r="I42" s="116" t="s">
        <v>494</v>
      </c>
      <c r="J42" s="116" t="s">
        <v>473</v>
      </c>
      <c r="K42" s="36" t="s">
        <v>387</v>
      </c>
      <c r="L42" s="36"/>
      <c r="M42" s="36"/>
      <c r="N42" s="36"/>
      <c r="O42" s="36" t="s">
        <v>385</v>
      </c>
      <c r="P42" s="117" t="s">
        <v>387</v>
      </c>
      <c r="Q42" s="38" t="s">
        <v>385</v>
      </c>
      <c r="R42" s="36" t="s">
        <v>385</v>
      </c>
      <c r="S42" s="36" t="s">
        <v>385</v>
      </c>
      <c r="T42" s="117" t="s">
        <v>387</v>
      </c>
      <c r="U42" s="36" t="s">
        <v>385</v>
      </c>
      <c r="V42" s="4" t="s">
        <v>13</v>
      </c>
      <c r="W42" s="8">
        <v>1</v>
      </c>
      <c r="X42" s="134"/>
      <c r="Y42" s="24" t="s">
        <v>115</v>
      </c>
      <c r="Z42" s="3" t="s">
        <v>116</v>
      </c>
      <c r="AA42" s="4" t="s">
        <v>558</v>
      </c>
      <c r="AB42" s="4" t="s">
        <v>493</v>
      </c>
      <c r="AC42" s="4" t="s">
        <v>477</v>
      </c>
      <c r="AD42" s="121" t="s">
        <v>388</v>
      </c>
      <c r="AE42" s="72" t="s">
        <v>386</v>
      </c>
      <c r="AF42" s="72" t="s">
        <v>386</v>
      </c>
      <c r="AG42" s="121" t="s">
        <v>388</v>
      </c>
      <c r="AH42" s="72" t="s">
        <v>386</v>
      </c>
      <c r="AI42" s="72" t="s">
        <v>386</v>
      </c>
      <c r="AJ42" s="121" t="s">
        <v>388</v>
      </c>
      <c r="AK42" s="72" t="s">
        <v>386</v>
      </c>
      <c r="AL42" s="72" t="s">
        <v>386</v>
      </c>
      <c r="AM42" s="38">
        <v>1</v>
      </c>
      <c r="AN42" s="134"/>
      <c r="AO42" s="119" t="s">
        <v>408</v>
      </c>
      <c r="AP42" s="119">
        <f t="shared" si="0"/>
        <v>0</v>
      </c>
    </row>
    <row r="43" spans="1:42" ht="45" x14ac:dyDescent="0.2">
      <c r="A43" s="8">
        <v>41</v>
      </c>
      <c r="B43" s="4" t="s">
        <v>46</v>
      </c>
      <c r="C43" s="196" t="s">
        <v>606</v>
      </c>
      <c r="D43" s="4" t="s">
        <v>80</v>
      </c>
      <c r="E43" s="25" t="s">
        <v>330</v>
      </c>
      <c r="F43" s="25" t="s">
        <v>490</v>
      </c>
      <c r="G43" s="24" t="s">
        <v>90</v>
      </c>
      <c r="H43" s="19" t="s">
        <v>552</v>
      </c>
      <c r="I43" s="116" t="s">
        <v>494</v>
      </c>
      <c r="J43" s="116" t="s">
        <v>473</v>
      </c>
      <c r="K43" s="36"/>
      <c r="L43" s="36" t="s">
        <v>387</v>
      </c>
      <c r="M43" s="36"/>
      <c r="N43" s="36"/>
      <c r="O43" s="38" t="s">
        <v>385</v>
      </c>
      <c r="P43" s="118" t="s">
        <v>387</v>
      </c>
      <c r="Q43" s="38" t="s">
        <v>385</v>
      </c>
      <c r="R43" s="36" t="s">
        <v>385</v>
      </c>
      <c r="S43" s="36" t="s">
        <v>385</v>
      </c>
      <c r="T43" s="117" t="s">
        <v>387</v>
      </c>
      <c r="U43" s="36" t="s">
        <v>385</v>
      </c>
      <c r="V43" s="4" t="s">
        <v>13</v>
      </c>
      <c r="W43" s="8">
        <v>1</v>
      </c>
      <c r="X43" s="134"/>
      <c r="Y43" s="24" t="s">
        <v>117</v>
      </c>
      <c r="Z43" s="3" t="s">
        <v>118</v>
      </c>
      <c r="AA43" s="4" t="s">
        <v>558</v>
      </c>
      <c r="AB43" s="4" t="s">
        <v>493</v>
      </c>
      <c r="AC43" s="4" t="s">
        <v>477</v>
      </c>
      <c r="AD43" s="121" t="s">
        <v>388</v>
      </c>
      <c r="AE43" s="72" t="s">
        <v>386</v>
      </c>
      <c r="AF43" s="72" t="s">
        <v>386</v>
      </c>
      <c r="AG43" s="121" t="s">
        <v>388</v>
      </c>
      <c r="AH43" s="72" t="s">
        <v>386</v>
      </c>
      <c r="AI43" s="72" t="s">
        <v>386</v>
      </c>
      <c r="AJ43" s="121" t="s">
        <v>388</v>
      </c>
      <c r="AK43" s="72" t="s">
        <v>386</v>
      </c>
      <c r="AL43" s="72" t="s">
        <v>386</v>
      </c>
      <c r="AM43" s="38">
        <v>1</v>
      </c>
      <c r="AN43" s="134"/>
      <c r="AO43" s="119" t="s">
        <v>408</v>
      </c>
      <c r="AP43" s="119">
        <f t="shared" si="0"/>
        <v>0</v>
      </c>
    </row>
    <row r="44" spans="1:42" ht="123.75" x14ac:dyDescent="0.2">
      <c r="A44" s="8">
        <v>42</v>
      </c>
      <c r="B44" s="4" t="s">
        <v>46</v>
      </c>
      <c r="C44" s="196" t="s">
        <v>606</v>
      </c>
      <c r="D44" s="4" t="s">
        <v>87</v>
      </c>
      <c r="E44" s="25" t="s">
        <v>331</v>
      </c>
      <c r="F44" s="25" t="s">
        <v>490</v>
      </c>
      <c r="G44" s="24" t="s">
        <v>90</v>
      </c>
      <c r="H44" s="19" t="s">
        <v>552</v>
      </c>
      <c r="I44" s="116" t="s">
        <v>494</v>
      </c>
      <c r="J44" s="116" t="s">
        <v>473</v>
      </c>
      <c r="K44" s="36"/>
      <c r="L44" s="36" t="s">
        <v>387</v>
      </c>
      <c r="M44" s="36"/>
      <c r="N44" s="36"/>
      <c r="O44" s="38" t="s">
        <v>385</v>
      </c>
      <c r="P44" s="118" t="s">
        <v>387</v>
      </c>
      <c r="Q44" s="38" t="s">
        <v>385</v>
      </c>
      <c r="R44" s="36" t="s">
        <v>385</v>
      </c>
      <c r="S44" s="36" t="s">
        <v>385</v>
      </c>
      <c r="T44" s="117" t="s">
        <v>387</v>
      </c>
      <c r="U44" s="36" t="s">
        <v>385</v>
      </c>
      <c r="V44" s="4" t="s">
        <v>13</v>
      </c>
      <c r="W44" s="8">
        <v>1</v>
      </c>
      <c r="X44" s="134"/>
      <c r="Y44" s="24" t="s">
        <v>121</v>
      </c>
      <c r="Z44" s="3" t="s">
        <v>119</v>
      </c>
      <c r="AA44" s="4" t="s">
        <v>559</v>
      </c>
      <c r="AB44" s="4" t="s">
        <v>493</v>
      </c>
      <c r="AC44" s="4" t="s">
        <v>477</v>
      </c>
      <c r="AD44" s="72" t="s">
        <v>386</v>
      </c>
      <c r="AE44" s="72" t="s">
        <v>386</v>
      </c>
      <c r="AF44" s="121" t="s">
        <v>388</v>
      </c>
      <c r="AG44" s="72" t="s">
        <v>386</v>
      </c>
      <c r="AH44" s="72" t="s">
        <v>386</v>
      </c>
      <c r="AI44" s="121" t="s">
        <v>388</v>
      </c>
      <c r="AJ44" s="72" t="s">
        <v>386</v>
      </c>
      <c r="AK44" s="72" t="s">
        <v>386</v>
      </c>
      <c r="AL44" s="121" t="s">
        <v>388</v>
      </c>
      <c r="AM44" s="38">
        <v>1</v>
      </c>
      <c r="AN44" s="134"/>
      <c r="AO44" s="119" t="s">
        <v>408</v>
      </c>
      <c r="AP44" s="119">
        <f t="shared" si="0"/>
        <v>0</v>
      </c>
    </row>
    <row r="45" spans="1:42" ht="123.75" x14ac:dyDescent="0.2">
      <c r="A45" s="8">
        <v>43</v>
      </c>
      <c r="B45" s="4" t="s">
        <v>46</v>
      </c>
      <c r="C45" s="196" t="s">
        <v>606</v>
      </c>
      <c r="D45" s="4" t="s">
        <v>87</v>
      </c>
      <c r="E45" s="25" t="s">
        <v>120</v>
      </c>
      <c r="F45" s="25" t="s">
        <v>490</v>
      </c>
      <c r="G45" s="24" t="s">
        <v>90</v>
      </c>
      <c r="H45" s="19" t="s">
        <v>552</v>
      </c>
      <c r="I45" s="116" t="s">
        <v>494</v>
      </c>
      <c r="J45" s="116" t="s">
        <v>473</v>
      </c>
      <c r="K45" s="36"/>
      <c r="L45" s="36"/>
      <c r="M45" s="36" t="s">
        <v>387</v>
      </c>
      <c r="N45" s="36"/>
      <c r="O45" s="38" t="s">
        <v>385</v>
      </c>
      <c r="P45" s="38" t="s">
        <v>385</v>
      </c>
      <c r="Q45" s="118" t="s">
        <v>387</v>
      </c>
      <c r="R45" s="36" t="s">
        <v>385</v>
      </c>
      <c r="S45" s="36" t="s">
        <v>385</v>
      </c>
      <c r="T45" s="36" t="s">
        <v>385</v>
      </c>
      <c r="U45" s="117" t="s">
        <v>387</v>
      </c>
      <c r="V45" s="4" t="s">
        <v>13</v>
      </c>
      <c r="W45" s="8">
        <v>1</v>
      </c>
      <c r="X45" s="134"/>
      <c r="Y45" s="24" t="s">
        <v>121</v>
      </c>
      <c r="Z45" s="3" t="s">
        <v>119</v>
      </c>
      <c r="AA45" s="4" t="s">
        <v>559</v>
      </c>
      <c r="AB45" s="4" t="s">
        <v>493</v>
      </c>
      <c r="AC45" s="4" t="s">
        <v>477</v>
      </c>
      <c r="AD45" s="72" t="s">
        <v>386</v>
      </c>
      <c r="AE45" s="72" t="s">
        <v>386</v>
      </c>
      <c r="AF45" s="121" t="s">
        <v>388</v>
      </c>
      <c r="AG45" s="72" t="s">
        <v>386</v>
      </c>
      <c r="AH45" s="72" t="s">
        <v>386</v>
      </c>
      <c r="AI45" s="121" t="s">
        <v>388</v>
      </c>
      <c r="AJ45" s="72" t="s">
        <v>386</v>
      </c>
      <c r="AK45" s="72" t="s">
        <v>386</v>
      </c>
      <c r="AL45" s="121" t="s">
        <v>388</v>
      </c>
      <c r="AM45" s="38">
        <v>1</v>
      </c>
      <c r="AN45" s="134"/>
      <c r="AO45" s="119" t="s">
        <v>408</v>
      </c>
      <c r="AP45" s="119">
        <f t="shared" si="0"/>
        <v>0</v>
      </c>
    </row>
    <row r="46" spans="1:42" x14ac:dyDescent="0.2">
      <c r="A46" s="8">
        <v>44</v>
      </c>
      <c r="B46" s="4" t="s">
        <v>46</v>
      </c>
      <c r="C46" s="196" t="s">
        <v>611</v>
      </c>
      <c r="D46" s="4" t="s">
        <v>132</v>
      </c>
      <c r="E46" s="25" t="s">
        <v>163</v>
      </c>
      <c r="F46" s="6" t="s">
        <v>502</v>
      </c>
      <c r="G46" s="24" t="s">
        <v>565</v>
      </c>
      <c r="H46" s="7" t="s">
        <v>561</v>
      </c>
      <c r="I46" s="38" t="s">
        <v>465</v>
      </c>
      <c r="J46" s="116" t="s">
        <v>473</v>
      </c>
      <c r="K46" s="36"/>
      <c r="L46" s="36"/>
      <c r="M46" s="36"/>
      <c r="N46" s="36"/>
      <c r="O46" s="38"/>
      <c r="P46" s="38" t="s">
        <v>385</v>
      </c>
      <c r="Q46" s="38" t="s">
        <v>385</v>
      </c>
      <c r="R46" s="38" t="s">
        <v>385</v>
      </c>
      <c r="S46" s="38" t="s">
        <v>385</v>
      </c>
      <c r="T46" s="38" t="s">
        <v>385</v>
      </c>
      <c r="U46" s="38" t="s">
        <v>385</v>
      </c>
      <c r="V46" s="4" t="s">
        <v>13</v>
      </c>
      <c r="W46" s="8">
        <v>1</v>
      </c>
      <c r="X46" s="134"/>
      <c r="Y46" s="123"/>
      <c r="Z46" s="30"/>
      <c r="AA46" s="124"/>
      <c r="AB46" s="124"/>
      <c r="AC46" s="124"/>
      <c r="AD46" s="131"/>
      <c r="AE46" s="131"/>
      <c r="AF46" s="131"/>
      <c r="AG46" s="131"/>
      <c r="AH46" s="131"/>
      <c r="AI46" s="131"/>
      <c r="AJ46" s="131"/>
      <c r="AK46" s="131"/>
      <c r="AL46" s="131"/>
      <c r="AM46" s="125"/>
      <c r="AN46" s="152"/>
      <c r="AO46" s="29" t="s">
        <v>408</v>
      </c>
      <c r="AP46" s="119">
        <f>(W46*X46)</f>
        <v>0</v>
      </c>
    </row>
    <row r="47" spans="1:42" x14ac:dyDescent="0.2">
      <c r="A47" s="8">
        <v>45</v>
      </c>
      <c r="B47" s="4" t="s">
        <v>46</v>
      </c>
      <c r="C47" s="196" t="s">
        <v>611</v>
      </c>
      <c r="D47" s="4" t="s">
        <v>563</v>
      </c>
      <c r="E47" s="25" t="s">
        <v>163</v>
      </c>
      <c r="F47" s="6" t="s">
        <v>502</v>
      </c>
      <c r="G47" s="24" t="s">
        <v>564</v>
      </c>
      <c r="H47" s="7" t="s">
        <v>561</v>
      </c>
      <c r="I47" s="38" t="s">
        <v>465</v>
      </c>
      <c r="J47" s="116" t="s">
        <v>473</v>
      </c>
      <c r="K47" s="36"/>
      <c r="L47" s="36"/>
      <c r="M47" s="36"/>
      <c r="N47" s="36"/>
      <c r="O47" s="38"/>
      <c r="P47" s="38" t="s">
        <v>385</v>
      </c>
      <c r="Q47" s="38" t="s">
        <v>385</v>
      </c>
      <c r="R47" s="38" t="s">
        <v>385</v>
      </c>
      <c r="S47" s="38" t="s">
        <v>385</v>
      </c>
      <c r="T47" s="38" t="s">
        <v>385</v>
      </c>
      <c r="U47" s="38" t="s">
        <v>385</v>
      </c>
      <c r="V47" s="4" t="s">
        <v>13</v>
      </c>
      <c r="W47" s="8">
        <v>1</v>
      </c>
      <c r="X47" s="134"/>
      <c r="Y47" s="123"/>
      <c r="Z47" s="30"/>
      <c r="AA47" s="124"/>
      <c r="AB47" s="124"/>
      <c r="AC47" s="124"/>
      <c r="AD47" s="131"/>
      <c r="AE47" s="131"/>
      <c r="AF47" s="131"/>
      <c r="AG47" s="131"/>
      <c r="AH47" s="131"/>
      <c r="AI47" s="131"/>
      <c r="AJ47" s="131"/>
      <c r="AK47" s="131"/>
      <c r="AL47" s="131"/>
      <c r="AM47" s="125"/>
      <c r="AN47" s="152"/>
      <c r="AO47" s="29" t="s">
        <v>408</v>
      </c>
      <c r="AP47" s="119">
        <f t="shared" ref="AP47:AP67" si="4">(W47*X47)</f>
        <v>0</v>
      </c>
    </row>
    <row r="48" spans="1:42" x14ac:dyDescent="0.2">
      <c r="A48" s="8">
        <v>46</v>
      </c>
      <c r="B48" s="4" t="s">
        <v>46</v>
      </c>
      <c r="C48" s="4" t="s">
        <v>608</v>
      </c>
      <c r="D48" s="4" t="s">
        <v>567</v>
      </c>
      <c r="E48" s="25" t="s">
        <v>163</v>
      </c>
      <c r="F48" s="6" t="s">
        <v>502</v>
      </c>
      <c r="G48" s="24" t="s">
        <v>568</v>
      </c>
      <c r="H48" s="7" t="s">
        <v>561</v>
      </c>
      <c r="I48" s="38" t="s">
        <v>465</v>
      </c>
      <c r="J48" s="116" t="s">
        <v>473</v>
      </c>
      <c r="K48" s="36"/>
      <c r="L48" s="36"/>
      <c r="M48" s="36"/>
      <c r="N48" s="36"/>
      <c r="O48" s="38"/>
      <c r="P48" s="38" t="s">
        <v>385</v>
      </c>
      <c r="Q48" s="38" t="s">
        <v>385</v>
      </c>
      <c r="R48" s="38" t="s">
        <v>385</v>
      </c>
      <c r="S48" s="38" t="s">
        <v>385</v>
      </c>
      <c r="T48" s="38" t="s">
        <v>385</v>
      </c>
      <c r="U48" s="38" t="s">
        <v>385</v>
      </c>
      <c r="V48" s="4" t="s">
        <v>13</v>
      </c>
      <c r="W48" s="8">
        <v>1</v>
      </c>
      <c r="X48" s="134"/>
      <c r="Y48" s="132"/>
      <c r="Z48" s="30"/>
      <c r="AA48" s="124"/>
      <c r="AB48" s="124"/>
      <c r="AC48" s="124"/>
      <c r="AD48" s="131"/>
      <c r="AE48" s="131"/>
      <c r="AF48" s="131"/>
      <c r="AG48" s="131"/>
      <c r="AH48" s="131"/>
      <c r="AI48" s="131"/>
      <c r="AJ48" s="131"/>
      <c r="AK48" s="131"/>
      <c r="AL48" s="131"/>
      <c r="AM48" s="125"/>
      <c r="AN48" s="152"/>
      <c r="AO48" s="29" t="s">
        <v>408</v>
      </c>
      <c r="AP48" s="119">
        <f t="shared" si="4"/>
        <v>0</v>
      </c>
    </row>
    <row r="49" spans="1:42" x14ac:dyDescent="0.2">
      <c r="A49" s="8">
        <v>47</v>
      </c>
      <c r="B49" s="4" t="s">
        <v>46</v>
      </c>
      <c r="C49" s="196" t="s">
        <v>606</v>
      </c>
      <c r="D49" s="4" t="s">
        <v>134</v>
      </c>
      <c r="E49" s="25" t="s">
        <v>163</v>
      </c>
      <c r="F49" s="6" t="s">
        <v>502</v>
      </c>
      <c r="G49" s="24" t="s">
        <v>129</v>
      </c>
      <c r="H49" s="7" t="s">
        <v>561</v>
      </c>
      <c r="I49" s="38" t="s">
        <v>465</v>
      </c>
      <c r="J49" s="116" t="s">
        <v>473</v>
      </c>
      <c r="K49" s="36"/>
      <c r="L49" s="36"/>
      <c r="M49" s="36"/>
      <c r="N49" s="36"/>
      <c r="O49" s="38"/>
      <c r="P49" s="38" t="s">
        <v>385</v>
      </c>
      <c r="Q49" s="38" t="s">
        <v>385</v>
      </c>
      <c r="R49" s="38" t="s">
        <v>385</v>
      </c>
      <c r="S49" s="38" t="s">
        <v>385</v>
      </c>
      <c r="T49" s="38" t="s">
        <v>385</v>
      </c>
      <c r="U49" s="38" t="s">
        <v>385</v>
      </c>
      <c r="V49" s="4" t="s">
        <v>13</v>
      </c>
      <c r="W49" s="8">
        <v>1</v>
      </c>
      <c r="X49" s="134"/>
      <c r="Y49" s="123"/>
      <c r="Z49" s="30"/>
      <c r="AA49" s="124"/>
      <c r="AB49" s="124"/>
      <c r="AC49" s="124"/>
      <c r="AD49" s="131"/>
      <c r="AE49" s="131"/>
      <c r="AF49" s="131"/>
      <c r="AG49" s="131"/>
      <c r="AH49" s="131"/>
      <c r="AI49" s="131"/>
      <c r="AJ49" s="131"/>
      <c r="AK49" s="131"/>
      <c r="AL49" s="131"/>
      <c r="AM49" s="125"/>
      <c r="AN49" s="152"/>
      <c r="AO49" s="29" t="s">
        <v>408</v>
      </c>
      <c r="AP49" s="119">
        <f t="shared" si="4"/>
        <v>0</v>
      </c>
    </row>
    <row r="50" spans="1:42" x14ac:dyDescent="0.2">
      <c r="A50" s="8">
        <v>48</v>
      </c>
      <c r="B50" s="4" t="s">
        <v>46</v>
      </c>
      <c r="C50" s="196" t="s">
        <v>606</v>
      </c>
      <c r="D50" s="4" t="s">
        <v>134</v>
      </c>
      <c r="E50" s="25" t="s">
        <v>163</v>
      </c>
      <c r="F50" s="6" t="s">
        <v>502</v>
      </c>
      <c r="G50" s="24" t="s">
        <v>566</v>
      </c>
      <c r="H50" s="7" t="s">
        <v>561</v>
      </c>
      <c r="I50" s="38" t="s">
        <v>465</v>
      </c>
      <c r="J50" s="116" t="s">
        <v>473</v>
      </c>
      <c r="K50" s="36"/>
      <c r="L50" s="36"/>
      <c r="M50" s="36"/>
      <c r="N50" s="36"/>
      <c r="O50" s="38"/>
      <c r="P50" s="38" t="s">
        <v>385</v>
      </c>
      <c r="Q50" s="38" t="s">
        <v>385</v>
      </c>
      <c r="R50" s="38" t="s">
        <v>385</v>
      </c>
      <c r="S50" s="38" t="s">
        <v>385</v>
      </c>
      <c r="T50" s="38" t="s">
        <v>385</v>
      </c>
      <c r="U50" s="38" t="s">
        <v>385</v>
      </c>
      <c r="V50" s="4" t="s">
        <v>13</v>
      </c>
      <c r="W50" s="8">
        <v>1</v>
      </c>
      <c r="X50" s="134"/>
      <c r="Y50" s="123"/>
      <c r="Z50" s="30"/>
      <c r="AA50" s="124"/>
      <c r="AB50" s="124"/>
      <c r="AC50" s="124"/>
      <c r="AD50" s="131"/>
      <c r="AE50" s="131"/>
      <c r="AF50" s="131"/>
      <c r="AG50" s="131"/>
      <c r="AH50" s="131"/>
      <c r="AI50" s="131"/>
      <c r="AJ50" s="131"/>
      <c r="AK50" s="131"/>
      <c r="AL50" s="131"/>
      <c r="AM50" s="125"/>
      <c r="AN50" s="152"/>
      <c r="AO50" s="29" t="s">
        <v>408</v>
      </c>
      <c r="AP50" s="119">
        <f t="shared" si="4"/>
        <v>0</v>
      </c>
    </row>
    <row r="51" spans="1:42" x14ac:dyDescent="0.2">
      <c r="A51" s="8">
        <v>49</v>
      </c>
      <c r="B51" s="4" t="s">
        <v>46</v>
      </c>
      <c r="C51" s="196" t="s">
        <v>611</v>
      </c>
      <c r="D51" s="4" t="s">
        <v>132</v>
      </c>
      <c r="E51" s="25" t="s">
        <v>163</v>
      </c>
      <c r="F51" s="6" t="s">
        <v>502</v>
      </c>
      <c r="G51" s="24" t="s">
        <v>335</v>
      </c>
      <c r="H51" s="7" t="s">
        <v>561</v>
      </c>
      <c r="I51" s="38" t="s">
        <v>465</v>
      </c>
      <c r="J51" s="116" t="s">
        <v>473</v>
      </c>
      <c r="K51" s="36"/>
      <c r="L51" s="36"/>
      <c r="M51" s="36"/>
      <c r="N51" s="36"/>
      <c r="O51" s="38"/>
      <c r="P51" s="38" t="s">
        <v>385</v>
      </c>
      <c r="Q51" s="38" t="s">
        <v>385</v>
      </c>
      <c r="R51" s="38" t="s">
        <v>385</v>
      </c>
      <c r="S51" s="38" t="s">
        <v>385</v>
      </c>
      <c r="T51" s="38" t="s">
        <v>385</v>
      </c>
      <c r="U51" s="38" t="s">
        <v>385</v>
      </c>
      <c r="V51" s="4" t="s">
        <v>13</v>
      </c>
      <c r="W51" s="8">
        <v>1</v>
      </c>
      <c r="X51" s="134"/>
      <c r="Y51" s="123"/>
      <c r="Z51" s="30"/>
      <c r="AA51" s="124"/>
      <c r="AB51" s="124"/>
      <c r="AC51" s="124"/>
      <c r="AD51" s="131"/>
      <c r="AE51" s="131"/>
      <c r="AF51" s="131"/>
      <c r="AG51" s="131"/>
      <c r="AH51" s="131"/>
      <c r="AI51" s="131"/>
      <c r="AJ51" s="131"/>
      <c r="AK51" s="131"/>
      <c r="AL51" s="131"/>
      <c r="AM51" s="125"/>
      <c r="AN51" s="152"/>
      <c r="AO51" s="29" t="s">
        <v>408</v>
      </c>
      <c r="AP51" s="119">
        <f t="shared" si="4"/>
        <v>0</v>
      </c>
    </row>
    <row r="52" spans="1:42" x14ac:dyDescent="0.2">
      <c r="A52" s="8">
        <v>50</v>
      </c>
      <c r="B52" s="4" t="s">
        <v>46</v>
      </c>
      <c r="C52" s="196" t="s">
        <v>611</v>
      </c>
      <c r="D52" s="4" t="s">
        <v>132</v>
      </c>
      <c r="E52" s="25" t="s">
        <v>163</v>
      </c>
      <c r="F52" s="6" t="s">
        <v>502</v>
      </c>
      <c r="G52" s="24" t="s">
        <v>336</v>
      </c>
      <c r="H52" s="7" t="s">
        <v>561</v>
      </c>
      <c r="I52" s="38" t="s">
        <v>465</v>
      </c>
      <c r="J52" s="116" t="s">
        <v>473</v>
      </c>
      <c r="K52" s="36"/>
      <c r="L52" s="36"/>
      <c r="M52" s="36"/>
      <c r="N52" s="36"/>
      <c r="O52" s="38"/>
      <c r="P52" s="38" t="s">
        <v>385</v>
      </c>
      <c r="Q52" s="38" t="s">
        <v>385</v>
      </c>
      <c r="R52" s="38" t="s">
        <v>385</v>
      </c>
      <c r="S52" s="38" t="s">
        <v>385</v>
      </c>
      <c r="T52" s="38" t="s">
        <v>385</v>
      </c>
      <c r="U52" s="38" t="s">
        <v>385</v>
      </c>
      <c r="V52" s="4" t="s">
        <v>13</v>
      </c>
      <c r="W52" s="8">
        <v>1</v>
      </c>
      <c r="X52" s="134"/>
      <c r="Y52" s="123"/>
      <c r="Z52" s="30"/>
      <c r="AA52" s="124"/>
      <c r="AB52" s="124"/>
      <c r="AC52" s="124"/>
      <c r="AD52" s="131"/>
      <c r="AE52" s="131"/>
      <c r="AF52" s="131"/>
      <c r="AG52" s="131"/>
      <c r="AH52" s="131"/>
      <c r="AI52" s="131"/>
      <c r="AJ52" s="131"/>
      <c r="AK52" s="131"/>
      <c r="AL52" s="131"/>
      <c r="AM52" s="125"/>
      <c r="AN52" s="152"/>
      <c r="AO52" s="29" t="s">
        <v>408</v>
      </c>
      <c r="AP52" s="119">
        <f t="shared" si="4"/>
        <v>0</v>
      </c>
    </row>
    <row r="53" spans="1:42" x14ac:dyDescent="0.2">
      <c r="A53" s="8">
        <v>51</v>
      </c>
      <c r="B53" s="4" t="s">
        <v>46</v>
      </c>
      <c r="C53" s="196" t="s">
        <v>606</v>
      </c>
      <c r="D53" s="4" t="s">
        <v>130</v>
      </c>
      <c r="E53" s="25" t="s">
        <v>163</v>
      </c>
      <c r="F53" s="6" t="s">
        <v>502</v>
      </c>
      <c r="G53" s="24" t="s">
        <v>122</v>
      </c>
      <c r="H53" s="7" t="s">
        <v>561</v>
      </c>
      <c r="I53" s="38" t="s">
        <v>465</v>
      </c>
      <c r="J53" s="116" t="s">
        <v>473</v>
      </c>
      <c r="K53" s="36"/>
      <c r="L53" s="36"/>
      <c r="M53" s="36"/>
      <c r="N53" s="36"/>
      <c r="O53" s="38"/>
      <c r="P53" s="38" t="s">
        <v>385</v>
      </c>
      <c r="Q53" s="38" t="s">
        <v>385</v>
      </c>
      <c r="R53" s="38" t="s">
        <v>385</v>
      </c>
      <c r="S53" s="38" t="s">
        <v>385</v>
      </c>
      <c r="T53" s="38" t="s">
        <v>385</v>
      </c>
      <c r="U53" s="38" t="s">
        <v>385</v>
      </c>
      <c r="V53" s="4" t="s">
        <v>13</v>
      </c>
      <c r="W53" s="8">
        <v>1</v>
      </c>
      <c r="X53" s="134"/>
      <c r="Y53" s="123"/>
      <c r="Z53" s="30"/>
      <c r="AA53" s="124"/>
      <c r="AB53" s="124"/>
      <c r="AC53" s="124"/>
      <c r="AD53" s="131"/>
      <c r="AE53" s="131"/>
      <c r="AF53" s="131"/>
      <c r="AG53" s="131"/>
      <c r="AH53" s="131"/>
      <c r="AI53" s="131"/>
      <c r="AJ53" s="131"/>
      <c r="AK53" s="131"/>
      <c r="AL53" s="131"/>
      <c r="AM53" s="125"/>
      <c r="AN53" s="152"/>
      <c r="AO53" s="29" t="s">
        <v>408</v>
      </c>
      <c r="AP53" s="119">
        <f t="shared" si="4"/>
        <v>0</v>
      </c>
    </row>
    <row r="54" spans="1:42" x14ac:dyDescent="0.2">
      <c r="A54" s="8">
        <v>52</v>
      </c>
      <c r="B54" s="4" t="s">
        <v>46</v>
      </c>
      <c r="C54" s="196" t="s">
        <v>606</v>
      </c>
      <c r="D54" s="4" t="s">
        <v>131</v>
      </c>
      <c r="E54" s="25" t="s">
        <v>163</v>
      </c>
      <c r="F54" s="6" t="s">
        <v>502</v>
      </c>
      <c r="G54" s="24" t="s">
        <v>123</v>
      </c>
      <c r="H54" s="7" t="s">
        <v>561</v>
      </c>
      <c r="I54" s="38" t="s">
        <v>465</v>
      </c>
      <c r="J54" s="116" t="s">
        <v>473</v>
      </c>
      <c r="K54" s="36"/>
      <c r="L54" s="36"/>
      <c r="M54" s="36"/>
      <c r="N54" s="36"/>
      <c r="O54" s="38"/>
      <c r="P54" s="38" t="s">
        <v>385</v>
      </c>
      <c r="Q54" s="38" t="s">
        <v>385</v>
      </c>
      <c r="R54" s="38" t="s">
        <v>385</v>
      </c>
      <c r="S54" s="38" t="s">
        <v>385</v>
      </c>
      <c r="T54" s="38" t="s">
        <v>385</v>
      </c>
      <c r="U54" s="38" t="s">
        <v>385</v>
      </c>
      <c r="V54" s="4" t="s">
        <v>13</v>
      </c>
      <c r="W54" s="8">
        <v>1</v>
      </c>
      <c r="X54" s="134"/>
      <c r="Y54" s="123"/>
      <c r="Z54" s="30"/>
      <c r="AA54" s="124"/>
      <c r="AB54" s="124"/>
      <c r="AC54" s="124"/>
      <c r="AD54" s="131"/>
      <c r="AE54" s="131"/>
      <c r="AF54" s="131"/>
      <c r="AG54" s="131"/>
      <c r="AH54" s="131"/>
      <c r="AI54" s="131"/>
      <c r="AJ54" s="131"/>
      <c r="AK54" s="131"/>
      <c r="AL54" s="131"/>
      <c r="AM54" s="125"/>
      <c r="AN54" s="152"/>
      <c r="AO54" s="29" t="s">
        <v>408</v>
      </c>
      <c r="AP54" s="119">
        <f t="shared" si="4"/>
        <v>0</v>
      </c>
    </row>
    <row r="55" spans="1:42" x14ac:dyDescent="0.2">
      <c r="A55" s="8">
        <v>53</v>
      </c>
      <c r="B55" s="4" t="s">
        <v>46</v>
      </c>
      <c r="C55" s="196" t="s">
        <v>606</v>
      </c>
      <c r="D55" s="4" t="s">
        <v>133</v>
      </c>
      <c r="E55" s="25" t="s">
        <v>163</v>
      </c>
      <c r="F55" s="6" t="s">
        <v>502</v>
      </c>
      <c r="G55" s="24" t="s">
        <v>570</v>
      </c>
      <c r="H55" s="7" t="s">
        <v>561</v>
      </c>
      <c r="I55" s="38" t="s">
        <v>465</v>
      </c>
      <c r="J55" s="116" t="s">
        <v>473</v>
      </c>
      <c r="K55" s="36"/>
      <c r="L55" s="36"/>
      <c r="M55" s="36"/>
      <c r="N55" s="36"/>
      <c r="O55" s="38"/>
      <c r="P55" s="38" t="s">
        <v>385</v>
      </c>
      <c r="Q55" s="38" t="s">
        <v>385</v>
      </c>
      <c r="R55" s="38" t="s">
        <v>385</v>
      </c>
      <c r="S55" s="38" t="s">
        <v>385</v>
      </c>
      <c r="T55" s="38" t="s">
        <v>385</v>
      </c>
      <c r="U55" s="38" t="s">
        <v>385</v>
      </c>
      <c r="V55" s="4" t="s">
        <v>13</v>
      </c>
      <c r="W55" s="8">
        <v>1</v>
      </c>
      <c r="X55" s="134"/>
      <c r="Y55" s="123"/>
      <c r="Z55" s="30"/>
      <c r="AA55" s="124"/>
      <c r="AB55" s="131"/>
      <c r="AC55" s="131"/>
      <c r="AD55" s="131"/>
      <c r="AE55" s="131"/>
      <c r="AF55" s="125"/>
      <c r="AG55" s="29"/>
      <c r="AH55" s="29" t="s">
        <v>408</v>
      </c>
      <c r="AI55" s="29">
        <v>0</v>
      </c>
      <c r="AJ55" s="131"/>
      <c r="AK55" s="131"/>
      <c r="AL55" s="131"/>
      <c r="AM55" s="125"/>
      <c r="AN55" s="152"/>
      <c r="AO55" s="29"/>
      <c r="AP55" s="119">
        <f t="shared" si="4"/>
        <v>0</v>
      </c>
    </row>
    <row r="56" spans="1:42" x14ac:dyDescent="0.2">
      <c r="A56" s="8">
        <v>54</v>
      </c>
      <c r="B56" s="4" t="s">
        <v>46</v>
      </c>
      <c r="C56" s="196" t="s">
        <v>606</v>
      </c>
      <c r="D56" s="4" t="s">
        <v>133</v>
      </c>
      <c r="E56" s="25" t="s">
        <v>163</v>
      </c>
      <c r="F56" s="6" t="s">
        <v>502</v>
      </c>
      <c r="G56" s="24" t="s">
        <v>124</v>
      </c>
      <c r="H56" s="7" t="s">
        <v>561</v>
      </c>
      <c r="I56" s="38" t="s">
        <v>465</v>
      </c>
      <c r="J56" s="116" t="s">
        <v>473</v>
      </c>
      <c r="K56" s="36"/>
      <c r="L56" s="36"/>
      <c r="M56" s="36"/>
      <c r="N56" s="36"/>
      <c r="O56" s="38"/>
      <c r="P56" s="38" t="s">
        <v>385</v>
      </c>
      <c r="Q56" s="38" t="s">
        <v>385</v>
      </c>
      <c r="R56" s="38" t="s">
        <v>385</v>
      </c>
      <c r="S56" s="38" t="s">
        <v>385</v>
      </c>
      <c r="T56" s="38" t="s">
        <v>385</v>
      </c>
      <c r="U56" s="38" t="s">
        <v>385</v>
      </c>
      <c r="V56" s="4" t="s">
        <v>13</v>
      </c>
      <c r="W56" s="8">
        <v>1</v>
      </c>
      <c r="X56" s="134"/>
      <c r="Y56" s="123"/>
      <c r="Z56" s="30"/>
      <c r="AA56" s="124"/>
      <c r="AB56" s="124"/>
      <c r="AC56" s="124"/>
      <c r="AD56" s="131"/>
      <c r="AE56" s="131"/>
      <c r="AF56" s="131"/>
      <c r="AG56" s="131"/>
      <c r="AH56" s="131"/>
      <c r="AI56" s="131"/>
      <c r="AJ56" s="131"/>
      <c r="AK56" s="131"/>
      <c r="AL56" s="131"/>
      <c r="AM56" s="125"/>
      <c r="AN56" s="152"/>
      <c r="AO56" s="29" t="s">
        <v>408</v>
      </c>
      <c r="AP56" s="119">
        <f t="shared" si="4"/>
        <v>0</v>
      </c>
    </row>
    <row r="57" spans="1:42" x14ac:dyDescent="0.2">
      <c r="A57" s="8">
        <v>55</v>
      </c>
      <c r="B57" s="4" t="s">
        <v>46</v>
      </c>
      <c r="C57" s="196" t="s">
        <v>606</v>
      </c>
      <c r="D57" s="4" t="s">
        <v>133</v>
      </c>
      <c r="E57" s="25" t="s">
        <v>163</v>
      </c>
      <c r="F57" s="6" t="s">
        <v>502</v>
      </c>
      <c r="G57" s="24" t="s">
        <v>125</v>
      </c>
      <c r="H57" s="7" t="s">
        <v>561</v>
      </c>
      <c r="I57" s="38" t="s">
        <v>465</v>
      </c>
      <c r="J57" s="116" t="s">
        <v>473</v>
      </c>
      <c r="K57" s="36"/>
      <c r="L57" s="36"/>
      <c r="M57" s="36"/>
      <c r="N57" s="36"/>
      <c r="O57" s="38"/>
      <c r="P57" s="38" t="s">
        <v>385</v>
      </c>
      <c r="Q57" s="38" t="s">
        <v>385</v>
      </c>
      <c r="R57" s="38" t="s">
        <v>385</v>
      </c>
      <c r="S57" s="38" t="s">
        <v>385</v>
      </c>
      <c r="T57" s="38" t="s">
        <v>385</v>
      </c>
      <c r="U57" s="38" t="s">
        <v>385</v>
      </c>
      <c r="V57" s="4" t="s">
        <v>13</v>
      </c>
      <c r="W57" s="8">
        <v>1</v>
      </c>
      <c r="X57" s="134"/>
      <c r="Y57" s="123"/>
      <c r="Z57" s="30"/>
      <c r="AA57" s="124"/>
      <c r="AB57" s="124"/>
      <c r="AC57" s="124"/>
      <c r="AD57" s="131"/>
      <c r="AE57" s="131"/>
      <c r="AF57" s="131"/>
      <c r="AG57" s="131"/>
      <c r="AH57" s="131"/>
      <c r="AI57" s="131"/>
      <c r="AJ57" s="131"/>
      <c r="AK57" s="131"/>
      <c r="AL57" s="131"/>
      <c r="AM57" s="125"/>
      <c r="AN57" s="152"/>
      <c r="AO57" s="29" t="s">
        <v>408</v>
      </c>
      <c r="AP57" s="119">
        <f t="shared" si="4"/>
        <v>0</v>
      </c>
    </row>
    <row r="58" spans="1:42" x14ac:dyDescent="0.2">
      <c r="A58" s="8">
        <v>56</v>
      </c>
      <c r="B58" s="4" t="s">
        <v>46</v>
      </c>
      <c r="C58" s="4" t="s">
        <v>608</v>
      </c>
      <c r="D58" s="4" t="s">
        <v>569</v>
      </c>
      <c r="E58" s="25" t="s">
        <v>163</v>
      </c>
      <c r="F58" s="6" t="s">
        <v>502</v>
      </c>
      <c r="G58" s="24" t="s">
        <v>337</v>
      </c>
      <c r="H58" s="7" t="s">
        <v>561</v>
      </c>
      <c r="I58" s="38" t="s">
        <v>465</v>
      </c>
      <c r="J58" s="116" t="s">
        <v>473</v>
      </c>
      <c r="K58" s="36"/>
      <c r="L58" s="36"/>
      <c r="M58" s="36"/>
      <c r="N58" s="36"/>
      <c r="O58" s="38"/>
      <c r="P58" s="38" t="s">
        <v>385</v>
      </c>
      <c r="Q58" s="38" t="s">
        <v>385</v>
      </c>
      <c r="R58" s="38" t="s">
        <v>385</v>
      </c>
      <c r="S58" s="38" t="s">
        <v>385</v>
      </c>
      <c r="T58" s="38" t="s">
        <v>385</v>
      </c>
      <c r="U58" s="38" t="s">
        <v>385</v>
      </c>
      <c r="V58" s="4" t="s">
        <v>13</v>
      </c>
      <c r="W58" s="8">
        <v>1</v>
      </c>
      <c r="X58" s="134"/>
      <c r="Y58" s="123"/>
      <c r="Z58" s="30"/>
      <c r="AA58" s="124"/>
      <c r="AB58" s="124"/>
      <c r="AC58" s="124"/>
      <c r="AD58" s="131"/>
      <c r="AE58" s="131"/>
      <c r="AF58" s="131"/>
      <c r="AG58" s="131"/>
      <c r="AH58" s="131"/>
      <c r="AI58" s="131"/>
      <c r="AJ58" s="131"/>
      <c r="AK58" s="131"/>
      <c r="AL58" s="131"/>
      <c r="AM58" s="125"/>
      <c r="AN58" s="152"/>
      <c r="AO58" s="29" t="s">
        <v>408</v>
      </c>
      <c r="AP58" s="119">
        <f t="shared" si="4"/>
        <v>0</v>
      </c>
    </row>
    <row r="59" spans="1:42" x14ac:dyDescent="0.2">
      <c r="A59" s="8">
        <v>57</v>
      </c>
      <c r="B59" s="4" t="s">
        <v>46</v>
      </c>
      <c r="C59" s="4" t="s">
        <v>608</v>
      </c>
      <c r="D59" s="4" t="s">
        <v>567</v>
      </c>
      <c r="E59" s="25" t="s">
        <v>163</v>
      </c>
      <c r="F59" s="6" t="s">
        <v>502</v>
      </c>
      <c r="G59" s="24" t="s">
        <v>334</v>
      </c>
      <c r="H59" s="7" t="s">
        <v>561</v>
      </c>
      <c r="I59" s="38" t="s">
        <v>465</v>
      </c>
      <c r="J59" s="116" t="s">
        <v>473</v>
      </c>
      <c r="K59" s="36"/>
      <c r="L59" s="36"/>
      <c r="M59" s="36"/>
      <c r="N59" s="36"/>
      <c r="O59" s="38"/>
      <c r="P59" s="38" t="s">
        <v>385</v>
      </c>
      <c r="Q59" s="38" t="s">
        <v>385</v>
      </c>
      <c r="R59" s="38" t="s">
        <v>385</v>
      </c>
      <c r="S59" s="38" t="s">
        <v>385</v>
      </c>
      <c r="T59" s="38" t="s">
        <v>385</v>
      </c>
      <c r="U59" s="38" t="s">
        <v>385</v>
      </c>
      <c r="V59" s="4" t="s">
        <v>13</v>
      </c>
      <c r="W59" s="8">
        <v>1</v>
      </c>
      <c r="X59" s="134"/>
      <c r="Y59" s="123"/>
      <c r="Z59" s="30"/>
      <c r="AA59" s="124"/>
      <c r="AB59" s="124"/>
      <c r="AC59" s="124"/>
      <c r="AD59" s="131"/>
      <c r="AE59" s="131"/>
      <c r="AF59" s="131"/>
      <c r="AG59" s="131"/>
      <c r="AH59" s="131"/>
      <c r="AI59" s="131"/>
      <c r="AJ59" s="131"/>
      <c r="AK59" s="131"/>
      <c r="AL59" s="131"/>
      <c r="AM59" s="125"/>
      <c r="AN59" s="152"/>
      <c r="AO59" s="29" t="s">
        <v>408</v>
      </c>
      <c r="AP59" s="119">
        <f t="shared" si="4"/>
        <v>0</v>
      </c>
    </row>
    <row r="60" spans="1:42" x14ac:dyDescent="0.2">
      <c r="A60" s="8">
        <v>58</v>
      </c>
      <c r="B60" s="4" t="s">
        <v>46</v>
      </c>
      <c r="C60" s="196" t="s">
        <v>611</v>
      </c>
      <c r="D60" s="4" t="s">
        <v>155</v>
      </c>
      <c r="E60" s="25" t="s">
        <v>163</v>
      </c>
      <c r="F60" s="6" t="s">
        <v>502</v>
      </c>
      <c r="G60" s="24" t="s">
        <v>339</v>
      </c>
      <c r="H60" s="7" t="s">
        <v>561</v>
      </c>
      <c r="I60" s="38" t="s">
        <v>465</v>
      </c>
      <c r="J60" s="116" t="s">
        <v>473</v>
      </c>
      <c r="K60" s="36"/>
      <c r="L60" s="36"/>
      <c r="M60" s="36"/>
      <c r="N60" s="36"/>
      <c r="O60" s="38"/>
      <c r="P60" s="38" t="s">
        <v>385</v>
      </c>
      <c r="Q60" s="38" t="s">
        <v>385</v>
      </c>
      <c r="R60" s="38" t="s">
        <v>385</v>
      </c>
      <c r="S60" s="38" t="s">
        <v>385</v>
      </c>
      <c r="T60" s="38" t="s">
        <v>385</v>
      </c>
      <c r="U60" s="38" t="s">
        <v>385</v>
      </c>
      <c r="V60" s="4" t="s">
        <v>13</v>
      </c>
      <c r="W60" s="8">
        <v>1</v>
      </c>
      <c r="X60" s="134"/>
      <c r="Y60" s="123"/>
      <c r="Z60" s="30"/>
      <c r="AA60" s="124"/>
      <c r="AB60" s="131"/>
      <c r="AC60" s="131"/>
      <c r="AD60" s="131"/>
      <c r="AE60" s="131"/>
      <c r="AF60" s="125"/>
      <c r="AG60" s="29"/>
      <c r="AH60" s="29" t="s">
        <v>408</v>
      </c>
      <c r="AI60" s="29">
        <v>0</v>
      </c>
      <c r="AJ60" s="131"/>
      <c r="AK60" s="131"/>
      <c r="AL60" s="131"/>
      <c r="AM60" s="125"/>
      <c r="AN60" s="152"/>
      <c r="AO60" s="29"/>
      <c r="AP60" s="119">
        <f t="shared" si="4"/>
        <v>0</v>
      </c>
    </row>
    <row r="61" spans="1:42" x14ac:dyDescent="0.2">
      <c r="A61" s="8">
        <v>59</v>
      </c>
      <c r="B61" s="4" t="s">
        <v>46</v>
      </c>
      <c r="C61" s="196" t="s">
        <v>611</v>
      </c>
      <c r="D61" s="4" t="s">
        <v>155</v>
      </c>
      <c r="E61" s="25" t="s">
        <v>163</v>
      </c>
      <c r="F61" s="6" t="s">
        <v>502</v>
      </c>
      <c r="G61" s="24" t="s">
        <v>339</v>
      </c>
      <c r="H61" s="7" t="s">
        <v>561</v>
      </c>
      <c r="I61" s="38" t="s">
        <v>465</v>
      </c>
      <c r="J61" s="116" t="s">
        <v>473</v>
      </c>
      <c r="K61" s="36"/>
      <c r="L61" s="36"/>
      <c r="M61" s="36"/>
      <c r="N61" s="36"/>
      <c r="O61" s="38"/>
      <c r="P61" s="38" t="s">
        <v>385</v>
      </c>
      <c r="Q61" s="38" t="s">
        <v>385</v>
      </c>
      <c r="R61" s="38" t="s">
        <v>385</v>
      </c>
      <c r="S61" s="38" t="s">
        <v>385</v>
      </c>
      <c r="T61" s="38" t="s">
        <v>385</v>
      </c>
      <c r="U61" s="38" t="s">
        <v>385</v>
      </c>
      <c r="V61" s="4" t="s">
        <v>13</v>
      </c>
      <c r="W61" s="8">
        <v>1</v>
      </c>
      <c r="X61" s="134"/>
      <c r="Y61" s="123"/>
      <c r="Z61" s="30"/>
      <c r="AA61" s="124"/>
      <c r="AB61" s="124"/>
      <c r="AC61" s="124"/>
      <c r="AD61" s="131"/>
      <c r="AE61" s="131"/>
      <c r="AF61" s="131"/>
      <c r="AG61" s="131"/>
      <c r="AH61" s="131"/>
      <c r="AI61" s="131"/>
      <c r="AJ61" s="131"/>
      <c r="AK61" s="131"/>
      <c r="AL61" s="131"/>
      <c r="AM61" s="125"/>
      <c r="AN61" s="152"/>
      <c r="AO61" s="29" t="s">
        <v>408</v>
      </c>
      <c r="AP61" s="119">
        <f t="shared" si="4"/>
        <v>0</v>
      </c>
    </row>
    <row r="62" spans="1:42" x14ac:dyDescent="0.2">
      <c r="A62" s="8">
        <v>60</v>
      </c>
      <c r="B62" s="4" t="s">
        <v>46</v>
      </c>
      <c r="C62" s="196" t="s">
        <v>611</v>
      </c>
      <c r="D62" s="4" t="s">
        <v>155</v>
      </c>
      <c r="E62" s="25" t="s">
        <v>163</v>
      </c>
      <c r="F62" s="6" t="s">
        <v>502</v>
      </c>
      <c r="G62" s="24" t="s">
        <v>338</v>
      </c>
      <c r="H62" s="7" t="s">
        <v>561</v>
      </c>
      <c r="I62" s="38" t="s">
        <v>465</v>
      </c>
      <c r="J62" s="116" t="s">
        <v>473</v>
      </c>
      <c r="K62" s="36"/>
      <c r="L62" s="36"/>
      <c r="M62" s="36"/>
      <c r="N62" s="36"/>
      <c r="O62" s="38"/>
      <c r="P62" s="38" t="s">
        <v>385</v>
      </c>
      <c r="Q62" s="38" t="s">
        <v>385</v>
      </c>
      <c r="R62" s="38" t="s">
        <v>385</v>
      </c>
      <c r="S62" s="38" t="s">
        <v>385</v>
      </c>
      <c r="T62" s="38" t="s">
        <v>385</v>
      </c>
      <c r="U62" s="38" t="s">
        <v>385</v>
      </c>
      <c r="V62" s="4" t="s">
        <v>13</v>
      </c>
      <c r="W62" s="8">
        <v>1</v>
      </c>
      <c r="X62" s="134"/>
      <c r="Y62" s="123"/>
      <c r="Z62" s="30"/>
      <c r="AA62" s="124"/>
      <c r="AB62" s="124"/>
      <c r="AC62" s="124"/>
      <c r="AD62" s="131"/>
      <c r="AE62" s="131"/>
      <c r="AF62" s="131"/>
      <c r="AG62" s="131"/>
      <c r="AH62" s="131"/>
      <c r="AI62" s="131"/>
      <c r="AJ62" s="131"/>
      <c r="AK62" s="131"/>
      <c r="AL62" s="131"/>
      <c r="AM62" s="125"/>
      <c r="AN62" s="152"/>
      <c r="AO62" s="29" t="s">
        <v>408</v>
      </c>
      <c r="AP62" s="119">
        <f t="shared" si="4"/>
        <v>0</v>
      </c>
    </row>
    <row r="63" spans="1:42" x14ac:dyDescent="0.2">
      <c r="A63" s="8">
        <v>61</v>
      </c>
      <c r="B63" s="4" t="s">
        <v>46</v>
      </c>
      <c r="C63" s="196" t="s">
        <v>611</v>
      </c>
      <c r="D63" s="4" t="s">
        <v>563</v>
      </c>
      <c r="E63" s="25" t="s">
        <v>163</v>
      </c>
      <c r="F63" s="6" t="s">
        <v>502</v>
      </c>
      <c r="G63" s="24" t="s">
        <v>356</v>
      </c>
      <c r="H63" s="7" t="s">
        <v>561</v>
      </c>
      <c r="I63" s="38" t="s">
        <v>465</v>
      </c>
      <c r="J63" s="116" t="s">
        <v>473</v>
      </c>
      <c r="K63" s="36"/>
      <c r="L63" s="36"/>
      <c r="M63" s="36"/>
      <c r="N63" s="36"/>
      <c r="O63" s="38"/>
      <c r="P63" s="38" t="s">
        <v>385</v>
      </c>
      <c r="Q63" s="38" t="s">
        <v>385</v>
      </c>
      <c r="R63" s="38" t="s">
        <v>385</v>
      </c>
      <c r="S63" s="38" t="s">
        <v>385</v>
      </c>
      <c r="T63" s="38" t="s">
        <v>385</v>
      </c>
      <c r="U63" s="38" t="s">
        <v>385</v>
      </c>
      <c r="V63" s="4" t="s">
        <v>13</v>
      </c>
      <c r="W63" s="8">
        <v>1</v>
      </c>
      <c r="X63" s="134"/>
      <c r="Y63" s="123"/>
      <c r="Z63" s="30"/>
      <c r="AA63" s="124"/>
      <c r="AB63" s="124"/>
      <c r="AC63" s="124"/>
      <c r="AD63" s="131"/>
      <c r="AE63" s="131"/>
      <c r="AF63" s="131"/>
      <c r="AG63" s="131"/>
      <c r="AH63" s="131"/>
      <c r="AI63" s="131"/>
      <c r="AJ63" s="131"/>
      <c r="AK63" s="131"/>
      <c r="AL63" s="131"/>
      <c r="AM63" s="125"/>
      <c r="AN63" s="152"/>
      <c r="AO63" s="29" t="s">
        <v>408</v>
      </c>
      <c r="AP63" s="119">
        <f t="shared" si="4"/>
        <v>0</v>
      </c>
    </row>
    <row r="64" spans="1:42" x14ac:dyDescent="0.2">
      <c r="A64" s="8">
        <v>62</v>
      </c>
      <c r="B64" s="4" t="s">
        <v>46</v>
      </c>
      <c r="C64" s="196" t="s">
        <v>611</v>
      </c>
      <c r="D64" s="4" t="s">
        <v>563</v>
      </c>
      <c r="E64" s="25" t="s">
        <v>163</v>
      </c>
      <c r="F64" s="6" t="s">
        <v>502</v>
      </c>
      <c r="G64" s="24" t="s">
        <v>357</v>
      </c>
      <c r="H64" s="7" t="s">
        <v>561</v>
      </c>
      <c r="I64" s="38" t="s">
        <v>465</v>
      </c>
      <c r="J64" s="116" t="s">
        <v>473</v>
      </c>
      <c r="K64" s="36"/>
      <c r="L64" s="36"/>
      <c r="M64" s="36"/>
      <c r="N64" s="36"/>
      <c r="O64" s="38"/>
      <c r="P64" s="38" t="s">
        <v>385</v>
      </c>
      <c r="Q64" s="38" t="s">
        <v>385</v>
      </c>
      <c r="R64" s="38" t="s">
        <v>385</v>
      </c>
      <c r="S64" s="38" t="s">
        <v>385</v>
      </c>
      <c r="T64" s="38" t="s">
        <v>385</v>
      </c>
      <c r="U64" s="38" t="s">
        <v>385</v>
      </c>
      <c r="V64" s="4" t="s">
        <v>13</v>
      </c>
      <c r="W64" s="8">
        <v>1</v>
      </c>
      <c r="X64" s="134"/>
      <c r="Y64" s="123"/>
      <c r="Z64" s="30"/>
      <c r="AA64" s="124"/>
      <c r="AB64" s="124"/>
      <c r="AC64" s="124"/>
      <c r="AD64" s="131"/>
      <c r="AE64" s="131"/>
      <c r="AF64" s="131"/>
      <c r="AG64" s="131"/>
      <c r="AH64" s="131"/>
      <c r="AI64" s="131"/>
      <c r="AJ64" s="131"/>
      <c r="AK64" s="131"/>
      <c r="AL64" s="131"/>
      <c r="AM64" s="125"/>
      <c r="AN64" s="152"/>
      <c r="AO64" s="29" t="s">
        <v>408</v>
      </c>
      <c r="AP64" s="119">
        <f t="shared" si="4"/>
        <v>0</v>
      </c>
    </row>
    <row r="65" spans="1:42" x14ac:dyDescent="0.2">
      <c r="A65" s="8">
        <v>63</v>
      </c>
      <c r="B65" s="4" t="s">
        <v>46</v>
      </c>
      <c r="C65" s="196" t="s">
        <v>606</v>
      </c>
      <c r="D65" s="4" t="s">
        <v>134</v>
      </c>
      <c r="E65" s="25" t="s">
        <v>163</v>
      </c>
      <c r="F65" s="6" t="s">
        <v>502</v>
      </c>
      <c r="G65" s="24" t="s">
        <v>127</v>
      </c>
      <c r="H65" s="7" t="s">
        <v>561</v>
      </c>
      <c r="I65" s="38" t="s">
        <v>465</v>
      </c>
      <c r="J65" s="116" t="s">
        <v>473</v>
      </c>
      <c r="K65" s="36"/>
      <c r="L65" s="36"/>
      <c r="M65" s="36"/>
      <c r="N65" s="36"/>
      <c r="O65" s="38"/>
      <c r="P65" s="38" t="s">
        <v>385</v>
      </c>
      <c r="Q65" s="38" t="s">
        <v>385</v>
      </c>
      <c r="R65" s="38" t="s">
        <v>385</v>
      </c>
      <c r="S65" s="38" t="s">
        <v>385</v>
      </c>
      <c r="T65" s="38" t="s">
        <v>385</v>
      </c>
      <c r="U65" s="38" t="s">
        <v>385</v>
      </c>
      <c r="V65" s="4" t="s">
        <v>13</v>
      </c>
      <c r="W65" s="8">
        <v>1</v>
      </c>
      <c r="X65" s="134"/>
      <c r="Y65" s="123"/>
      <c r="Z65" s="30"/>
      <c r="AA65" s="124"/>
      <c r="AB65" s="124"/>
      <c r="AC65" s="124"/>
      <c r="AD65" s="131"/>
      <c r="AE65" s="131"/>
      <c r="AF65" s="131"/>
      <c r="AG65" s="131"/>
      <c r="AH65" s="131"/>
      <c r="AI65" s="131"/>
      <c r="AJ65" s="131"/>
      <c r="AK65" s="131"/>
      <c r="AL65" s="131"/>
      <c r="AM65" s="125"/>
      <c r="AN65" s="152"/>
      <c r="AO65" s="29" t="s">
        <v>408</v>
      </c>
      <c r="AP65" s="119">
        <f t="shared" si="4"/>
        <v>0</v>
      </c>
    </row>
    <row r="66" spans="1:42" x14ac:dyDescent="0.2">
      <c r="A66" s="8">
        <v>64</v>
      </c>
      <c r="B66" s="4" t="s">
        <v>46</v>
      </c>
      <c r="C66" s="196" t="s">
        <v>606</v>
      </c>
      <c r="D66" s="4" t="s">
        <v>134</v>
      </c>
      <c r="E66" s="25" t="s">
        <v>163</v>
      </c>
      <c r="F66" s="6" t="s">
        <v>502</v>
      </c>
      <c r="G66" s="24" t="s">
        <v>128</v>
      </c>
      <c r="H66" s="7" t="s">
        <v>561</v>
      </c>
      <c r="I66" s="38" t="s">
        <v>465</v>
      </c>
      <c r="J66" s="116" t="s">
        <v>473</v>
      </c>
      <c r="K66" s="36"/>
      <c r="L66" s="36"/>
      <c r="M66" s="36"/>
      <c r="N66" s="36"/>
      <c r="O66" s="38"/>
      <c r="P66" s="38" t="s">
        <v>385</v>
      </c>
      <c r="Q66" s="38" t="s">
        <v>385</v>
      </c>
      <c r="R66" s="38" t="s">
        <v>385</v>
      </c>
      <c r="S66" s="38" t="s">
        <v>385</v>
      </c>
      <c r="T66" s="38" t="s">
        <v>385</v>
      </c>
      <c r="U66" s="38" t="s">
        <v>385</v>
      </c>
      <c r="V66" s="4" t="s">
        <v>13</v>
      </c>
      <c r="W66" s="8">
        <v>1</v>
      </c>
      <c r="X66" s="134"/>
      <c r="Y66" s="123"/>
      <c r="Z66" s="30"/>
      <c r="AA66" s="124"/>
      <c r="AB66" s="124"/>
      <c r="AC66" s="124"/>
      <c r="AD66" s="131"/>
      <c r="AE66" s="131"/>
      <c r="AF66" s="131"/>
      <c r="AG66" s="131"/>
      <c r="AH66" s="131"/>
      <c r="AI66" s="131"/>
      <c r="AJ66" s="131"/>
      <c r="AK66" s="131"/>
      <c r="AL66" s="131"/>
      <c r="AM66" s="125"/>
      <c r="AN66" s="152"/>
      <c r="AO66" s="29" t="s">
        <v>408</v>
      </c>
      <c r="AP66" s="119">
        <f t="shared" si="4"/>
        <v>0</v>
      </c>
    </row>
    <row r="67" spans="1:42" x14ac:dyDescent="0.2">
      <c r="A67" s="8">
        <v>65</v>
      </c>
      <c r="B67" s="4"/>
      <c r="C67" s="196" t="s">
        <v>611</v>
      </c>
      <c r="D67" s="4" t="s">
        <v>542</v>
      </c>
      <c r="E67" s="25" t="s">
        <v>163</v>
      </c>
      <c r="F67" s="6"/>
      <c r="G67" s="24" t="s">
        <v>541</v>
      </c>
      <c r="H67" s="7" t="s">
        <v>554</v>
      </c>
      <c r="I67" s="38"/>
      <c r="J67" s="116"/>
      <c r="K67" s="36"/>
      <c r="L67" s="36"/>
      <c r="M67" s="36"/>
      <c r="N67" s="36"/>
      <c r="O67" s="38"/>
      <c r="P67" s="38"/>
      <c r="Q67" s="38"/>
      <c r="R67" s="38" t="s">
        <v>385</v>
      </c>
      <c r="S67" s="38" t="s">
        <v>385</v>
      </c>
      <c r="T67" s="38"/>
      <c r="U67" s="38"/>
      <c r="V67" s="4" t="s">
        <v>11</v>
      </c>
      <c r="W67" s="8">
        <v>3</v>
      </c>
      <c r="X67" s="134"/>
      <c r="Y67" s="123"/>
      <c r="Z67" s="30"/>
      <c r="AA67" s="124"/>
      <c r="AB67" s="124"/>
      <c r="AC67" s="124"/>
      <c r="AD67" s="131"/>
      <c r="AE67" s="131"/>
      <c r="AF67" s="131"/>
      <c r="AG67" s="131"/>
      <c r="AH67" s="131"/>
      <c r="AI67" s="131"/>
      <c r="AJ67" s="131"/>
      <c r="AK67" s="131"/>
      <c r="AL67" s="131"/>
      <c r="AM67" s="125"/>
      <c r="AN67" s="152"/>
      <c r="AO67" s="29"/>
      <c r="AP67" s="119">
        <f t="shared" si="4"/>
        <v>0</v>
      </c>
    </row>
    <row r="68" spans="1:42" ht="45" x14ac:dyDescent="0.2">
      <c r="A68" s="8">
        <v>66</v>
      </c>
      <c r="B68" s="4" t="s">
        <v>44</v>
      </c>
      <c r="C68" s="196" t="s">
        <v>606</v>
      </c>
      <c r="D68" s="4" t="s">
        <v>87</v>
      </c>
      <c r="E68" s="25" t="s">
        <v>161</v>
      </c>
      <c r="F68" s="25" t="s">
        <v>489</v>
      </c>
      <c r="G68" s="24" t="s">
        <v>83</v>
      </c>
      <c r="H68" s="19" t="s">
        <v>550</v>
      </c>
      <c r="I68" s="116" t="s">
        <v>494</v>
      </c>
      <c r="J68" s="116" t="s">
        <v>473</v>
      </c>
      <c r="K68" s="36"/>
      <c r="L68" s="36"/>
      <c r="M68" s="36"/>
      <c r="N68" s="117" t="s">
        <v>387</v>
      </c>
      <c r="O68" s="38" t="s">
        <v>385</v>
      </c>
      <c r="P68" s="36" t="s">
        <v>385</v>
      </c>
      <c r="Q68" s="36" t="s">
        <v>385</v>
      </c>
      <c r="R68" s="117" t="s">
        <v>387</v>
      </c>
      <c r="S68" s="36" t="s">
        <v>385</v>
      </c>
      <c r="T68" s="36" t="s">
        <v>385</v>
      </c>
      <c r="U68" s="36" t="s">
        <v>385</v>
      </c>
      <c r="V68" s="4" t="s">
        <v>13</v>
      </c>
      <c r="W68" s="8">
        <v>1</v>
      </c>
      <c r="X68" s="134"/>
      <c r="Y68" s="24" t="s">
        <v>162</v>
      </c>
      <c r="Z68" s="3" t="s">
        <v>79</v>
      </c>
      <c r="AA68" s="4" t="s">
        <v>559</v>
      </c>
      <c r="AB68" s="4" t="s">
        <v>493</v>
      </c>
      <c r="AC68" s="4" t="s">
        <v>477</v>
      </c>
      <c r="AD68" s="72" t="s">
        <v>458</v>
      </c>
      <c r="AE68" s="72" t="s">
        <v>386</v>
      </c>
      <c r="AF68" s="121" t="s">
        <v>388</v>
      </c>
      <c r="AG68" s="72" t="s">
        <v>386</v>
      </c>
      <c r="AH68" s="72" t="s">
        <v>386</v>
      </c>
      <c r="AI68" s="121" t="s">
        <v>388</v>
      </c>
      <c r="AJ68" s="72" t="s">
        <v>386</v>
      </c>
      <c r="AK68" s="72" t="s">
        <v>386</v>
      </c>
      <c r="AL68" s="121" t="s">
        <v>388</v>
      </c>
      <c r="AM68" s="38">
        <v>1</v>
      </c>
      <c r="AN68" s="134"/>
      <c r="AO68" s="119" t="s">
        <v>405</v>
      </c>
      <c r="AP68" s="119">
        <f t="shared" ref="AP68:AP124" si="5">(W68*X68)+(AM68*AN68)</f>
        <v>0</v>
      </c>
    </row>
    <row r="69" spans="1:42" ht="45" x14ac:dyDescent="0.2">
      <c r="A69" s="8">
        <v>67</v>
      </c>
      <c r="B69" s="4" t="s">
        <v>46</v>
      </c>
      <c r="C69" s="196" t="s">
        <v>608</v>
      </c>
      <c r="D69" s="4" t="s">
        <v>165</v>
      </c>
      <c r="E69" s="25" t="s">
        <v>293</v>
      </c>
      <c r="F69" s="37" t="s">
        <v>489</v>
      </c>
      <c r="G69" s="24" t="s">
        <v>164</v>
      </c>
      <c r="H69" s="19" t="s">
        <v>550</v>
      </c>
      <c r="I69" s="116" t="s">
        <v>494</v>
      </c>
      <c r="J69" s="116" t="s">
        <v>473</v>
      </c>
      <c r="K69" s="36"/>
      <c r="L69" s="36" t="s">
        <v>387</v>
      </c>
      <c r="M69" s="36"/>
      <c r="N69" s="36"/>
      <c r="O69" s="38" t="s">
        <v>385</v>
      </c>
      <c r="P69" s="118" t="s">
        <v>387</v>
      </c>
      <c r="Q69" s="38" t="s">
        <v>385</v>
      </c>
      <c r="R69" s="36" t="s">
        <v>385</v>
      </c>
      <c r="S69" s="36" t="s">
        <v>385</v>
      </c>
      <c r="T69" s="117" t="s">
        <v>387</v>
      </c>
      <c r="U69" s="36" t="s">
        <v>385</v>
      </c>
      <c r="V69" s="4" t="s">
        <v>13</v>
      </c>
      <c r="W69" s="8">
        <v>1</v>
      </c>
      <c r="X69" s="134"/>
      <c r="Y69" s="24" t="s">
        <v>220</v>
      </c>
      <c r="Z69" s="3" t="s">
        <v>221</v>
      </c>
      <c r="AA69" s="4" t="s">
        <v>559</v>
      </c>
      <c r="AB69" s="4" t="s">
        <v>493</v>
      </c>
      <c r="AC69" s="4" t="s">
        <v>477</v>
      </c>
      <c r="AD69" s="72" t="s">
        <v>386</v>
      </c>
      <c r="AE69" s="72" t="s">
        <v>386</v>
      </c>
      <c r="AF69" s="121" t="s">
        <v>388</v>
      </c>
      <c r="AG69" s="72" t="s">
        <v>386</v>
      </c>
      <c r="AH69" s="72" t="s">
        <v>386</v>
      </c>
      <c r="AI69" s="121" t="s">
        <v>388</v>
      </c>
      <c r="AJ69" s="72" t="s">
        <v>386</v>
      </c>
      <c r="AK69" s="72" t="s">
        <v>386</v>
      </c>
      <c r="AL69" s="121" t="s">
        <v>388</v>
      </c>
      <c r="AM69" s="38">
        <v>1</v>
      </c>
      <c r="AN69" s="134"/>
      <c r="AO69" s="119" t="s">
        <v>409</v>
      </c>
      <c r="AP69" s="119">
        <f t="shared" si="5"/>
        <v>0</v>
      </c>
    </row>
    <row r="70" spans="1:42" ht="45" x14ac:dyDescent="0.2">
      <c r="A70" s="8">
        <v>68</v>
      </c>
      <c r="B70" s="4" t="s">
        <v>44</v>
      </c>
      <c r="C70" s="196" t="s">
        <v>606</v>
      </c>
      <c r="D70" s="4" t="s">
        <v>80</v>
      </c>
      <c r="E70" s="25" t="s">
        <v>166</v>
      </c>
      <c r="F70" s="25" t="s">
        <v>490</v>
      </c>
      <c r="G70" s="24" t="s">
        <v>74</v>
      </c>
      <c r="H70" s="4" t="s">
        <v>573</v>
      </c>
      <c r="I70" s="116" t="s">
        <v>494</v>
      </c>
      <c r="J70" s="116" t="s">
        <v>473</v>
      </c>
      <c r="K70" s="36"/>
      <c r="L70" s="36"/>
      <c r="M70" s="36"/>
      <c r="N70" s="36"/>
      <c r="O70" s="117" t="s">
        <v>387</v>
      </c>
      <c r="P70" s="36" t="s">
        <v>385</v>
      </c>
      <c r="Q70" s="36" t="s">
        <v>385</v>
      </c>
      <c r="R70" s="36" t="s">
        <v>385</v>
      </c>
      <c r="S70" s="117" t="s">
        <v>387</v>
      </c>
      <c r="T70" s="36" t="s">
        <v>385</v>
      </c>
      <c r="U70" s="36" t="s">
        <v>385</v>
      </c>
      <c r="V70" s="4" t="s">
        <v>13</v>
      </c>
      <c r="W70" s="8">
        <v>1</v>
      </c>
      <c r="X70" s="134"/>
      <c r="Y70" s="24" t="s">
        <v>174</v>
      </c>
      <c r="Z70" s="3" t="s">
        <v>175</v>
      </c>
      <c r="AA70" s="4" t="s">
        <v>559</v>
      </c>
      <c r="AB70" s="4" t="s">
        <v>493</v>
      </c>
      <c r="AC70" s="4" t="s">
        <v>477</v>
      </c>
      <c r="AD70" s="72" t="s">
        <v>388</v>
      </c>
      <c r="AE70" s="72" t="s">
        <v>386</v>
      </c>
      <c r="AF70" s="121" t="s">
        <v>388</v>
      </c>
      <c r="AG70" s="72" t="s">
        <v>386</v>
      </c>
      <c r="AH70" s="72" t="s">
        <v>386</v>
      </c>
      <c r="AI70" s="121" t="s">
        <v>388</v>
      </c>
      <c r="AJ70" s="72" t="s">
        <v>386</v>
      </c>
      <c r="AK70" s="72" t="s">
        <v>386</v>
      </c>
      <c r="AL70" s="121" t="s">
        <v>388</v>
      </c>
      <c r="AM70" s="38">
        <v>1</v>
      </c>
      <c r="AN70" s="134"/>
      <c r="AO70" s="119" t="s">
        <v>405</v>
      </c>
      <c r="AP70" s="119">
        <f t="shared" si="5"/>
        <v>0</v>
      </c>
    </row>
    <row r="71" spans="1:42" ht="45" x14ac:dyDescent="0.2">
      <c r="A71" s="8">
        <v>69</v>
      </c>
      <c r="B71" s="4" t="s">
        <v>46</v>
      </c>
      <c r="C71" s="196" t="s">
        <v>606</v>
      </c>
      <c r="D71" s="4" t="s">
        <v>80</v>
      </c>
      <c r="E71" s="25" t="s">
        <v>167</v>
      </c>
      <c r="F71" s="3" t="s">
        <v>488</v>
      </c>
      <c r="G71" s="2" t="s">
        <v>60</v>
      </c>
      <c r="H71" s="4" t="s">
        <v>548</v>
      </c>
      <c r="I71" s="38" t="s">
        <v>466</v>
      </c>
      <c r="J71" s="38" t="s">
        <v>474</v>
      </c>
      <c r="K71" s="38"/>
      <c r="L71" s="38"/>
      <c r="M71" s="38"/>
      <c r="N71" s="38"/>
      <c r="O71" s="38"/>
      <c r="P71" s="38"/>
      <c r="Q71" s="38" t="s">
        <v>385</v>
      </c>
      <c r="R71" s="125"/>
      <c r="S71" s="38" t="s">
        <v>385</v>
      </c>
      <c r="T71" s="125"/>
      <c r="U71" s="38" t="s">
        <v>385</v>
      </c>
      <c r="V71" s="4" t="s">
        <v>13</v>
      </c>
      <c r="W71" s="8">
        <v>1</v>
      </c>
      <c r="X71" s="134"/>
      <c r="Y71" s="24" t="s">
        <v>210</v>
      </c>
      <c r="Z71" s="3" t="s">
        <v>211</v>
      </c>
      <c r="AA71" s="4" t="s">
        <v>555</v>
      </c>
      <c r="AB71" s="4" t="s">
        <v>476</v>
      </c>
      <c r="AC71" s="4" t="s">
        <v>477</v>
      </c>
      <c r="AD71" s="121" t="s">
        <v>390</v>
      </c>
      <c r="AE71" s="72"/>
      <c r="AF71" s="121" t="s">
        <v>388</v>
      </c>
      <c r="AG71" s="72"/>
      <c r="AH71" s="121" t="s">
        <v>388</v>
      </c>
      <c r="AI71" s="131"/>
      <c r="AJ71" s="121" t="s">
        <v>388</v>
      </c>
      <c r="AK71" s="131"/>
      <c r="AL71" s="121" t="s">
        <v>388</v>
      </c>
      <c r="AM71" s="38">
        <v>1</v>
      </c>
      <c r="AN71" s="134"/>
      <c r="AO71" s="119" t="s">
        <v>404</v>
      </c>
      <c r="AP71" s="119">
        <f t="shared" si="5"/>
        <v>0</v>
      </c>
    </row>
    <row r="72" spans="1:42" ht="45" x14ac:dyDescent="0.2">
      <c r="A72" s="8">
        <v>70</v>
      </c>
      <c r="B72" s="4" t="s">
        <v>44</v>
      </c>
      <c r="C72" s="196" t="s">
        <v>606</v>
      </c>
      <c r="D72" s="4" t="s">
        <v>80</v>
      </c>
      <c r="E72" s="25" t="s">
        <v>168</v>
      </c>
      <c r="F72" s="25" t="s">
        <v>490</v>
      </c>
      <c r="G72" s="24" t="s">
        <v>74</v>
      </c>
      <c r="H72" s="4" t="s">
        <v>573</v>
      </c>
      <c r="I72" s="116" t="s">
        <v>494</v>
      </c>
      <c r="J72" s="116" t="s">
        <v>473</v>
      </c>
      <c r="K72" s="36" t="s">
        <v>389</v>
      </c>
      <c r="L72" s="36"/>
      <c r="M72" s="36"/>
      <c r="N72" s="36" t="s">
        <v>385</v>
      </c>
      <c r="O72" s="117" t="s">
        <v>387</v>
      </c>
      <c r="P72" s="36" t="s">
        <v>385</v>
      </c>
      <c r="Q72" s="36" t="s">
        <v>385</v>
      </c>
      <c r="R72" s="36" t="s">
        <v>385</v>
      </c>
      <c r="S72" s="117" t="s">
        <v>387</v>
      </c>
      <c r="T72" s="36" t="s">
        <v>385</v>
      </c>
      <c r="U72" s="36" t="s">
        <v>385</v>
      </c>
      <c r="V72" s="4" t="s">
        <v>13</v>
      </c>
      <c r="W72" s="8">
        <v>1</v>
      </c>
      <c r="X72" s="134"/>
      <c r="Y72" s="24" t="s">
        <v>174</v>
      </c>
      <c r="Z72" s="3" t="s">
        <v>175</v>
      </c>
      <c r="AA72" s="4" t="s">
        <v>559</v>
      </c>
      <c r="AB72" s="4" t="s">
        <v>493</v>
      </c>
      <c r="AC72" s="4" t="s">
        <v>477</v>
      </c>
      <c r="AD72" s="72" t="s">
        <v>386</v>
      </c>
      <c r="AE72" s="72" t="s">
        <v>386</v>
      </c>
      <c r="AF72" s="121" t="s">
        <v>388</v>
      </c>
      <c r="AG72" s="72" t="s">
        <v>386</v>
      </c>
      <c r="AH72" s="72" t="s">
        <v>386</v>
      </c>
      <c r="AI72" s="121" t="s">
        <v>388</v>
      </c>
      <c r="AJ72" s="72" t="s">
        <v>386</v>
      </c>
      <c r="AK72" s="72" t="s">
        <v>386</v>
      </c>
      <c r="AL72" s="121" t="s">
        <v>388</v>
      </c>
      <c r="AM72" s="38">
        <v>1</v>
      </c>
      <c r="AN72" s="134"/>
      <c r="AO72" s="119" t="s">
        <v>405</v>
      </c>
      <c r="AP72" s="119">
        <f t="shared" si="5"/>
        <v>0</v>
      </c>
    </row>
    <row r="73" spans="1:42" ht="45" x14ac:dyDescent="0.2">
      <c r="A73" s="8">
        <v>71</v>
      </c>
      <c r="B73" s="4" t="s">
        <v>46</v>
      </c>
      <c r="C73" s="196" t="s">
        <v>606</v>
      </c>
      <c r="D73" s="4" t="s">
        <v>80</v>
      </c>
      <c r="E73" s="25" t="s">
        <v>169</v>
      </c>
      <c r="F73" s="3" t="s">
        <v>488</v>
      </c>
      <c r="G73" s="2" t="s">
        <v>60</v>
      </c>
      <c r="H73" s="4" t="s">
        <v>548</v>
      </c>
      <c r="I73" s="38" t="s">
        <v>466</v>
      </c>
      <c r="J73" s="38" t="s">
        <v>474</v>
      </c>
      <c r="K73" s="38"/>
      <c r="L73" s="38"/>
      <c r="M73" s="38"/>
      <c r="N73" s="38"/>
      <c r="O73" s="38"/>
      <c r="P73" s="38"/>
      <c r="Q73" s="38" t="s">
        <v>385</v>
      </c>
      <c r="R73" s="125"/>
      <c r="S73" s="38" t="s">
        <v>385</v>
      </c>
      <c r="T73" s="125"/>
      <c r="U73" s="38" t="s">
        <v>385</v>
      </c>
      <c r="V73" s="4" t="s">
        <v>13</v>
      </c>
      <c r="W73" s="8">
        <v>1</v>
      </c>
      <c r="X73" s="134"/>
      <c r="Y73" s="123" t="s">
        <v>212</v>
      </c>
      <c r="Z73" s="30" t="s">
        <v>176</v>
      </c>
      <c r="AA73" s="124"/>
      <c r="AB73" s="124" t="s">
        <v>476</v>
      </c>
      <c r="AC73" s="124" t="s">
        <v>477</v>
      </c>
      <c r="AD73" s="131" t="s">
        <v>390</v>
      </c>
      <c r="AE73" s="131"/>
      <c r="AF73" s="131" t="s">
        <v>388</v>
      </c>
      <c r="AG73" s="131" t="s">
        <v>388</v>
      </c>
      <c r="AH73" s="131"/>
      <c r="AI73" s="131" t="s">
        <v>388</v>
      </c>
      <c r="AJ73" s="131"/>
      <c r="AK73" s="131" t="s">
        <v>388</v>
      </c>
      <c r="AL73" s="131"/>
      <c r="AM73" s="125">
        <v>1</v>
      </c>
      <c r="AN73" s="152"/>
      <c r="AO73" s="29" t="s">
        <v>409</v>
      </c>
      <c r="AP73" s="119">
        <f>(W73*X73)</f>
        <v>0</v>
      </c>
    </row>
    <row r="74" spans="1:42" ht="45" x14ac:dyDescent="0.2">
      <c r="A74" s="8">
        <v>72</v>
      </c>
      <c r="B74" s="4" t="s">
        <v>46</v>
      </c>
      <c r="C74" s="196" t="s">
        <v>606</v>
      </c>
      <c r="D74" s="4" t="s">
        <v>80</v>
      </c>
      <c r="E74" s="25" t="s">
        <v>170</v>
      </c>
      <c r="F74" s="3" t="s">
        <v>488</v>
      </c>
      <c r="G74" s="2" t="s">
        <v>60</v>
      </c>
      <c r="H74" s="4" t="s">
        <v>548</v>
      </c>
      <c r="I74" s="38" t="s">
        <v>466</v>
      </c>
      <c r="J74" s="38" t="s">
        <v>474</v>
      </c>
      <c r="K74" s="38"/>
      <c r="L74" s="38"/>
      <c r="M74" s="38"/>
      <c r="N74" s="38"/>
      <c r="O74" s="38"/>
      <c r="P74" s="38"/>
      <c r="Q74" s="38" t="s">
        <v>385</v>
      </c>
      <c r="R74" s="125"/>
      <c r="S74" s="38" t="s">
        <v>385</v>
      </c>
      <c r="T74" s="125"/>
      <c r="U74" s="38" t="s">
        <v>385</v>
      </c>
      <c r="V74" s="4" t="s">
        <v>13</v>
      </c>
      <c r="W74" s="8">
        <v>1</v>
      </c>
      <c r="X74" s="134"/>
      <c r="Y74" s="24" t="s">
        <v>210</v>
      </c>
      <c r="Z74" s="3" t="s">
        <v>211</v>
      </c>
      <c r="AA74" s="4" t="s">
        <v>555</v>
      </c>
      <c r="AB74" s="4" t="s">
        <v>476</v>
      </c>
      <c r="AC74" s="4" t="s">
        <v>477</v>
      </c>
      <c r="AD74" s="121" t="s">
        <v>390</v>
      </c>
      <c r="AE74" s="72"/>
      <c r="AF74" s="121" t="s">
        <v>388</v>
      </c>
      <c r="AG74" s="72"/>
      <c r="AH74" s="121" t="s">
        <v>388</v>
      </c>
      <c r="AI74" s="131"/>
      <c r="AJ74" s="121" t="s">
        <v>388</v>
      </c>
      <c r="AK74" s="131"/>
      <c r="AL74" s="121" t="s">
        <v>388</v>
      </c>
      <c r="AM74" s="38">
        <v>1</v>
      </c>
      <c r="AN74" s="134"/>
      <c r="AO74" s="119" t="s">
        <v>404</v>
      </c>
      <c r="AP74" s="119">
        <f t="shared" si="5"/>
        <v>0</v>
      </c>
    </row>
    <row r="75" spans="1:42" ht="45" x14ac:dyDescent="0.2">
      <c r="A75" s="8">
        <v>73</v>
      </c>
      <c r="B75" s="4" t="s">
        <v>44</v>
      </c>
      <c r="C75" s="196" t="s">
        <v>606</v>
      </c>
      <c r="D75" s="4" t="s">
        <v>80</v>
      </c>
      <c r="E75" s="25" t="s">
        <v>171</v>
      </c>
      <c r="F75" s="25" t="s">
        <v>490</v>
      </c>
      <c r="G75" s="24" t="s">
        <v>74</v>
      </c>
      <c r="H75" s="4" t="s">
        <v>573</v>
      </c>
      <c r="I75" s="116" t="s">
        <v>494</v>
      </c>
      <c r="J75" s="116" t="s">
        <v>473</v>
      </c>
      <c r="K75" s="36" t="s">
        <v>389</v>
      </c>
      <c r="L75" s="36"/>
      <c r="M75" s="36"/>
      <c r="N75" s="36" t="s">
        <v>385</v>
      </c>
      <c r="O75" s="117" t="s">
        <v>387</v>
      </c>
      <c r="P75" s="36" t="s">
        <v>385</v>
      </c>
      <c r="Q75" s="36" t="s">
        <v>385</v>
      </c>
      <c r="R75" s="36" t="s">
        <v>385</v>
      </c>
      <c r="S75" s="117" t="s">
        <v>387</v>
      </c>
      <c r="T75" s="36" t="s">
        <v>385</v>
      </c>
      <c r="U75" s="36" t="s">
        <v>385</v>
      </c>
      <c r="V75" s="4" t="s">
        <v>13</v>
      </c>
      <c r="W75" s="8">
        <v>1</v>
      </c>
      <c r="X75" s="134"/>
      <c r="Y75" s="24" t="s">
        <v>174</v>
      </c>
      <c r="Z75" s="3" t="s">
        <v>176</v>
      </c>
      <c r="AA75" s="4" t="s">
        <v>559</v>
      </c>
      <c r="AB75" s="4" t="s">
        <v>493</v>
      </c>
      <c r="AC75" s="4" t="s">
        <v>477</v>
      </c>
      <c r="AD75" s="72" t="s">
        <v>386</v>
      </c>
      <c r="AE75" s="72" t="s">
        <v>386</v>
      </c>
      <c r="AF75" s="121" t="s">
        <v>388</v>
      </c>
      <c r="AG75" s="72" t="s">
        <v>386</v>
      </c>
      <c r="AH75" s="72" t="s">
        <v>386</v>
      </c>
      <c r="AI75" s="121" t="s">
        <v>388</v>
      </c>
      <c r="AJ75" s="72" t="s">
        <v>386</v>
      </c>
      <c r="AK75" s="72" t="s">
        <v>386</v>
      </c>
      <c r="AL75" s="121" t="s">
        <v>388</v>
      </c>
      <c r="AM75" s="38">
        <v>1</v>
      </c>
      <c r="AN75" s="134"/>
      <c r="AO75" s="119" t="s">
        <v>405</v>
      </c>
      <c r="AP75" s="119">
        <f t="shared" si="5"/>
        <v>0</v>
      </c>
    </row>
    <row r="76" spans="1:42" ht="45" x14ac:dyDescent="0.2">
      <c r="A76" s="8">
        <v>74</v>
      </c>
      <c r="B76" s="4" t="s">
        <v>46</v>
      </c>
      <c r="C76" s="196" t="s">
        <v>606</v>
      </c>
      <c r="D76" s="4" t="s">
        <v>80</v>
      </c>
      <c r="E76" s="25" t="s">
        <v>172</v>
      </c>
      <c r="F76" s="25" t="s">
        <v>490</v>
      </c>
      <c r="G76" s="2" t="s">
        <v>74</v>
      </c>
      <c r="H76" s="4" t="s">
        <v>551</v>
      </c>
      <c r="I76" s="116" t="s">
        <v>494</v>
      </c>
      <c r="J76" s="116" t="s">
        <v>473</v>
      </c>
      <c r="K76" s="38"/>
      <c r="L76" s="38"/>
      <c r="M76" s="38"/>
      <c r="N76" s="38"/>
      <c r="O76" s="38" t="s">
        <v>385</v>
      </c>
      <c r="P76" s="117" t="s">
        <v>387</v>
      </c>
      <c r="Q76" s="36" t="s">
        <v>385</v>
      </c>
      <c r="R76" s="36" t="s">
        <v>385</v>
      </c>
      <c r="S76" s="36" t="s">
        <v>385</v>
      </c>
      <c r="T76" s="117" t="s">
        <v>387</v>
      </c>
      <c r="U76" s="36" t="s">
        <v>385</v>
      </c>
      <c r="V76" s="4" t="s">
        <v>13</v>
      </c>
      <c r="W76" s="8">
        <v>1</v>
      </c>
      <c r="X76" s="134"/>
      <c r="Y76" s="24" t="s">
        <v>177</v>
      </c>
      <c r="Z76" s="3" t="s">
        <v>178</v>
      </c>
      <c r="AA76" s="4" t="s">
        <v>559</v>
      </c>
      <c r="AB76" s="4" t="s">
        <v>493</v>
      </c>
      <c r="AC76" s="4" t="s">
        <v>477</v>
      </c>
      <c r="AD76" s="72" t="s">
        <v>386</v>
      </c>
      <c r="AE76" s="72" t="s">
        <v>386</v>
      </c>
      <c r="AF76" s="121" t="s">
        <v>388</v>
      </c>
      <c r="AG76" s="72" t="s">
        <v>386</v>
      </c>
      <c r="AH76" s="72" t="s">
        <v>386</v>
      </c>
      <c r="AI76" s="121" t="s">
        <v>388</v>
      </c>
      <c r="AJ76" s="72" t="s">
        <v>386</v>
      </c>
      <c r="AK76" s="72" t="s">
        <v>386</v>
      </c>
      <c r="AL76" s="121" t="s">
        <v>388</v>
      </c>
      <c r="AM76" s="38">
        <v>1</v>
      </c>
      <c r="AN76" s="134"/>
      <c r="AO76" s="119" t="s">
        <v>409</v>
      </c>
      <c r="AP76" s="119">
        <f t="shared" si="5"/>
        <v>0</v>
      </c>
    </row>
    <row r="77" spans="1:42" ht="45" x14ac:dyDescent="0.2">
      <c r="A77" s="8">
        <v>75</v>
      </c>
      <c r="B77" s="4" t="s">
        <v>46</v>
      </c>
      <c r="C77" s="196" t="s">
        <v>606</v>
      </c>
      <c r="D77" s="4" t="s">
        <v>80</v>
      </c>
      <c r="E77" s="25" t="s">
        <v>173</v>
      </c>
      <c r="F77" s="3" t="s">
        <v>488</v>
      </c>
      <c r="G77" s="2" t="s">
        <v>60</v>
      </c>
      <c r="H77" s="4" t="s">
        <v>548</v>
      </c>
      <c r="I77" s="38" t="s">
        <v>466</v>
      </c>
      <c r="J77" s="38" t="s">
        <v>474</v>
      </c>
      <c r="K77" s="38"/>
      <c r="L77" s="38"/>
      <c r="M77" s="38"/>
      <c r="N77" s="38"/>
      <c r="O77" s="38"/>
      <c r="P77" s="38"/>
      <c r="Q77" s="38" t="s">
        <v>385</v>
      </c>
      <c r="R77" s="125"/>
      <c r="S77" s="38" t="s">
        <v>385</v>
      </c>
      <c r="T77" s="125"/>
      <c r="U77" s="38" t="s">
        <v>385</v>
      </c>
      <c r="V77" s="4" t="s">
        <v>13</v>
      </c>
      <c r="W77" s="8">
        <v>1</v>
      </c>
      <c r="X77" s="134"/>
      <c r="Y77" s="123" t="s">
        <v>212</v>
      </c>
      <c r="Z77" s="30" t="s">
        <v>176</v>
      </c>
      <c r="AA77" s="124"/>
      <c r="AB77" s="124" t="s">
        <v>476</v>
      </c>
      <c r="AC77" s="124" t="s">
        <v>477</v>
      </c>
      <c r="AD77" s="131" t="s">
        <v>390</v>
      </c>
      <c r="AE77" s="131"/>
      <c r="AF77" s="131" t="s">
        <v>388</v>
      </c>
      <c r="AG77" s="131" t="s">
        <v>388</v>
      </c>
      <c r="AH77" s="131"/>
      <c r="AI77" s="131" t="s">
        <v>388</v>
      </c>
      <c r="AJ77" s="131"/>
      <c r="AK77" s="131" t="s">
        <v>388</v>
      </c>
      <c r="AL77" s="131"/>
      <c r="AM77" s="125">
        <v>1</v>
      </c>
      <c r="AN77" s="152"/>
      <c r="AO77" s="29" t="s">
        <v>409</v>
      </c>
      <c r="AP77" s="119">
        <f>(W77*X77)</f>
        <v>0</v>
      </c>
    </row>
    <row r="78" spans="1:42" ht="45" x14ac:dyDescent="0.2">
      <c r="A78" s="8">
        <v>76</v>
      </c>
      <c r="B78" s="4" t="s">
        <v>46</v>
      </c>
      <c r="C78" s="196" t="s">
        <v>606</v>
      </c>
      <c r="D78" s="4" t="s">
        <v>80</v>
      </c>
      <c r="E78" s="25" t="s">
        <v>300</v>
      </c>
      <c r="F78" s="122"/>
      <c r="G78" s="123"/>
      <c r="H78" s="124"/>
      <c r="I78" s="125"/>
      <c r="J78" s="125"/>
      <c r="K78" s="125"/>
      <c r="L78" s="125"/>
      <c r="M78" s="125"/>
      <c r="N78" s="125"/>
      <c r="O78" s="125"/>
      <c r="P78" s="125"/>
      <c r="Q78" s="125"/>
      <c r="R78" s="125"/>
      <c r="S78" s="125"/>
      <c r="T78" s="125"/>
      <c r="U78" s="125"/>
      <c r="V78" s="124"/>
      <c r="W78" s="31"/>
      <c r="X78" s="152"/>
      <c r="Y78" s="24" t="s">
        <v>179</v>
      </c>
      <c r="Z78" s="3" t="s">
        <v>152</v>
      </c>
      <c r="AA78" s="4" t="s">
        <v>559</v>
      </c>
      <c r="AB78" s="4" t="s">
        <v>493</v>
      </c>
      <c r="AC78" s="4" t="s">
        <v>477</v>
      </c>
      <c r="AD78" s="121" t="s">
        <v>388</v>
      </c>
      <c r="AE78" s="121" t="s">
        <v>388</v>
      </c>
      <c r="AF78" s="72" t="s">
        <v>386</v>
      </c>
      <c r="AG78" s="72" t="s">
        <v>386</v>
      </c>
      <c r="AH78" s="121" t="s">
        <v>388</v>
      </c>
      <c r="AI78" s="72" t="s">
        <v>386</v>
      </c>
      <c r="AJ78" s="72" t="s">
        <v>386</v>
      </c>
      <c r="AK78" s="121" t="s">
        <v>388</v>
      </c>
      <c r="AL78" s="72" t="s">
        <v>386</v>
      </c>
      <c r="AM78" s="38">
        <v>1</v>
      </c>
      <c r="AN78" s="134"/>
      <c r="AO78" s="119" t="s">
        <v>409</v>
      </c>
      <c r="AP78" s="119">
        <f>(AM78*AN78)</f>
        <v>0</v>
      </c>
    </row>
    <row r="79" spans="1:42" ht="45" x14ac:dyDescent="0.2">
      <c r="A79" s="8">
        <v>77</v>
      </c>
      <c r="B79" s="4" t="s">
        <v>46</v>
      </c>
      <c r="C79" s="196" t="s">
        <v>606</v>
      </c>
      <c r="D79" s="4" t="s">
        <v>80</v>
      </c>
      <c r="E79" s="25" t="s">
        <v>301</v>
      </c>
      <c r="F79" s="122"/>
      <c r="G79" s="123"/>
      <c r="H79" s="124"/>
      <c r="I79" s="125"/>
      <c r="J79" s="125"/>
      <c r="K79" s="125"/>
      <c r="L79" s="125"/>
      <c r="M79" s="125"/>
      <c r="N79" s="125"/>
      <c r="O79" s="125"/>
      <c r="P79" s="125"/>
      <c r="Q79" s="125"/>
      <c r="R79" s="125"/>
      <c r="S79" s="125"/>
      <c r="T79" s="125"/>
      <c r="U79" s="125"/>
      <c r="V79" s="124"/>
      <c r="W79" s="31"/>
      <c r="X79" s="152"/>
      <c r="Y79" s="24" t="s">
        <v>179</v>
      </c>
      <c r="Z79" s="3" t="s">
        <v>152</v>
      </c>
      <c r="AA79" s="4" t="s">
        <v>559</v>
      </c>
      <c r="AB79" s="4" t="s">
        <v>493</v>
      </c>
      <c r="AC79" s="4" t="s">
        <v>477</v>
      </c>
      <c r="AD79" s="121" t="s">
        <v>388</v>
      </c>
      <c r="AE79" s="121" t="s">
        <v>388</v>
      </c>
      <c r="AF79" s="72" t="s">
        <v>386</v>
      </c>
      <c r="AG79" s="72" t="s">
        <v>386</v>
      </c>
      <c r="AH79" s="121" t="s">
        <v>388</v>
      </c>
      <c r="AI79" s="72" t="s">
        <v>386</v>
      </c>
      <c r="AJ79" s="72" t="s">
        <v>386</v>
      </c>
      <c r="AK79" s="121" t="s">
        <v>388</v>
      </c>
      <c r="AL79" s="72" t="s">
        <v>386</v>
      </c>
      <c r="AM79" s="38">
        <v>1</v>
      </c>
      <c r="AN79" s="134"/>
      <c r="AO79" s="119" t="s">
        <v>409</v>
      </c>
      <c r="AP79" s="119">
        <f>(AM79*AN79)</f>
        <v>0</v>
      </c>
    </row>
    <row r="80" spans="1:42" ht="45" x14ac:dyDescent="0.2">
      <c r="A80" s="8">
        <v>78</v>
      </c>
      <c r="B80" s="4" t="s">
        <v>44</v>
      </c>
      <c r="C80" s="196" t="s">
        <v>606</v>
      </c>
      <c r="D80" s="4" t="s">
        <v>87</v>
      </c>
      <c r="E80" s="25" t="s">
        <v>180</v>
      </c>
      <c r="F80" s="25" t="s">
        <v>489</v>
      </c>
      <c r="G80" s="24" t="s">
        <v>83</v>
      </c>
      <c r="H80" s="19" t="s">
        <v>574</v>
      </c>
      <c r="I80" s="116" t="s">
        <v>494</v>
      </c>
      <c r="J80" s="116" t="s">
        <v>473</v>
      </c>
      <c r="K80" s="36" t="s">
        <v>387</v>
      </c>
      <c r="L80" s="36"/>
      <c r="M80" s="36"/>
      <c r="N80" s="36"/>
      <c r="O80" s="36" t="s">
        <v>385</v>
      </c>
      <c r="P80" s="38" t="s">
        <v>385</v>
      </c>
      <c r="Q80" s="118" t="s">
        <v>387</v>
      </c>
      <c r="R80" s="36" t="s">
        <v>385</v>
      </c>
      <c r="S80" s="36" t="s">
        <v>385</v>
      </c>
      <c r="T80" s="36" t="s">
        <v>385</v>
      </c>
      <c r="U80" s="117" t="s">
        <v>387</v>
      </c>
      <c r="V80" s="4" t="s">
        <v>13</v>
      </c>
      <c r="W80" s="8">
        <v>1</v>
      </c>
      <c r="X80" s="134"/>
      <c r="Y80" s="24" t="s">
        <v>187</v>
      </c>
      <c r="Z80" s="3" t="s">
        <v>79</v>
      </c>
      <c r="AA80" s="4" t="s">
        <v>559</v>
      </c>
      <c r="AB80" s="4" t="s">
        <v>493</v>
      </c>
      <c r="AC80" s="4" t="s">
        <v>477</v>
      </c>
      <c r="AD80" s="72" t="s">
        <v>386</v>
      </c>
      <c r="AE80" s="72" t="s">
        <v>386</v>
      </c>
      <c r="AF80" s="121" t="s">
        <v>388</v>
      </c>
      <c r="AG80" s="72" t="s">
        <v>386</v>
      </c>
      <c r="AH80" s="72" t="s">
        <v>386</v>
      </c>
      <c r="AI80" s="121" t="s">
        <v>388</v>
      </c>
      <c r="AJ80" s="72" t="s">
        <v>386</v>
      </c>
      <c r="AK80" s="72" t="s">
        <v>386</v>
      </c>
      <c r="AL80" s="121" t="s">
        <v>388</v>
      </c>
      <c r="AM80" s="38">
        <v>1</v>
      </c>
      <c r="AN80" s="134"/>
      <c r="AO80" s="119" t="s">
        <v>405</v>
      </c>
      <c r="AP80" s="119">
        <f t="shared" si="5"/>
        <v>0</v>
      </c>
    </row>
    <row r="81" spans="1:42" ht="45" x14ac:dyDescent="0.2">
      <c r="A81" s="8">
        <v>79</v>
      </c>
      <c r="B81" s="4" t="s">
        <v>46</v>
      </c>
      <c r="C81" s="196" t="s">
        <v>606</v>
      </c>
      <c r="D81" s="4" t="s">
        <v>87</v>
      </c>
      <c r="E81" s="25" t="s">
        <v>181</v>
      </c>
      <c r="F81" s="25" t="s">
        <v>490</v>
      </c>
      <c r="G81" s="2" t="s">
        <v>90</v>
      </c>
      <c r="H81" s="19" t="s">
        <v>552</v>
      </c>
      <c r="I81" s="116" t="s">
        <v>494</v>
      </c>
      <c r="J81" s="116" t="s">
        <v>473</v>
      </c>
      <c r="K81" s="38"/>
      <c r="L81" s="38"/>
      <c r="M81" s="38"/>
      <c r="N81" s="38"/>
      <c r="O81" s="38" t="s">
        <v>385</v>
      </c>
      <c r="P81" s="118" t="s">
        <v>385</v>
      </c>
      <c r="Q81" s="38" t="s">
        <v>387</v>
      </c>
      <c r="R81" s="36" t="s">
        <v>385</v>
      </c>
      <c r="S81" s="36" t="s">
        <v>385</v>
      </c>
      <c r="T81" s="117" t="s">
        <v>387</v>
      </c>
      <c r="U81" s="36" t="s">
        <v>385</v>
      </c>
      <c r="V81" s="4" t="s">
        <v>13</v>
      </c>
      <c r="W81" s="8">
        <v>1</v>
      </c>
      <c r="X81" s="134"/>
      <c r="Y81" s="24" t="s">
        <v>410</v>
      </c>
      <c r="Z81" s="3" t="s">
        <v>188</v>
      </c>
      <c r="AA81" s="4" t="s">
        <v>559</v>
      </c>
      <c r="AB81" s="4" t="s">
        <v>493</v>
      </c>
      <c r="AC81" s="4" t="s">
        <v>477</v>
      </c>
      <c r="AD81" s="72" t="s">
        <v>386</v>
      </c>
      <c r="AE81" s="72" t="s">
        <v>386</v>
      </c>
      <c r="AF81" s="121" t="s">
        <v>388</v>
      </c>
      <c r="AG81" s="72" t="s">
        <v>386</v>
      </c>
      <c r="AH81" s="72" t="s">
        <v>386</v>
      </c>
      <c r="AI81" s="121" t="s">
        <v>388</v>
      </c>
      <c r="AJ81" s="72" t="s">
        <v>386</v>
      </c>
      <c r="AK81" s="72" t="s">
        <v>386</v>
      </c>
      <c r="AL81" s="121" t="s">
        <v>388</v>
      </c>
      <c r="AM81" s="38">
        <v>1</v>
      </c>
      <c r="AN81" s="134"/>
      <c r="AO81" s="119" t="s">
        <v>409</v>
      </c>
      <c r="AP81" s="119">
        <f t="shared" si="5"/>
        <v>0</v>
      </c>
    </row>
    <row r="82" spans="1:42" ht="45" x14ac:dyDescent="0.2">
      <c r="A82" s="8">
        <v>80</v>
      </c>
      <c r="B82" s="4" t="s">
        <v>44</v>
      </c>
      <c r="C82" s="196" t="s">
        <v>606</v>
      </c>
      <c r="D82" s="4" t="s">
        <v>87</v>
      </c>
      <c r="E82" s="25" t="s">
        <v>182</v>
      </c>
      <c r="F82" s="25" t="s">
        <v>489</v>
      </c>
      <c r="G82" s="24" t="s">
        <v>83</v>
      </c>
      <c r="H82" s="4" t="s">
        <v>572</v>
      </c>
      <c r="I82" s="116" t="s">
        <v>494</v>
      </c>
      <c r="J82" s="116" t="s">
        <v>473</v>
      </c>
      <c r="K82" s="36" t="s">
        <v>385</v>
      </c>
      <c r="L82" s="36"/>
      <c r="M82" s="36"/>
      <c r="N82" s="36" t="s">
        <v>385</v>
      </c>
      <c r="O82" s="117" t="s">
        <v>387</v>
      </c>
      <c r="P82" s="36" t="s">
        <v>385</v>
      </c>
      <c r="Q82" s="36" t="s">
        <v>385</v>
      </c>
      <c r="R82" s="36" t="s">
        <v>385</v>
      </c>
      <c r="S82" s="117" t="s">
        <v>387</v>
      </c>
      <c r="T82" s="36" t="s">
        <v>385</v>
      </c>
      <c r="U82" s="36" t="s">
        <v>385</v>
      </c>
      <c r="V82" s="4" t="s">
        <v>13</v>
      </c>
      <c r="W82" s="8">
        <v>1</v>
      </c>
      <c r="X82" s="134"/>
      <c r="Y82" s="24" t="s">
        <v>189</v>
      </c>
      <c r="Z82" s="3" t="s">
        <v>79</v>
      </c>
      <c r="AA82" s="4" t="s">
        <v>558</v>
      </c>
      <c r="AB82" s="4" t="s">
        <v>493</v>
      </c>
      <c r="AC82" s="4" t="s">
        <v>477</v>
      </c>
      <c r="AD82" s="121" t="s">
        <v>388</v>
      </c>
      <c r="AE82" s="72" t="s">
        <v>386</v>
      </c>
      <c r="AF82" s="72" t="s">
        <v>386</v>
      </c>
      <c r="AG82" s="121" t="s">
        <v>388</v>
      </c>
      <c r="AH82" s="72" t="s">
        <v>386</v>
      </c>
      <c r="AI82" s="72" t="s">
        <v>386</v>
      </c>
      <c r="AJ82" s="121" t="s">
        <v>388</v>
      </c>
      <c r="AK82" s="72" t="s">
        <v>386</v>
      </c>
      <c r="AL82" s="72" t="s">
        <v>386</v>
      </c>
      <c r="AM82" s="38">
        <v>1</v>
      </c>
      <c r="AN82" s="134"/>
      <c r="AO82" s="119" t="s">
        <v>405</v>
      </c>
      <c r="AP82" s="119">
        <f t="shared" si="5"/>
        <v>0</v>
      </c>
    </row>
    <row r="83" spans="1:42" ht="45" x14ac:dyDescent="0.2">
      <c r="A83" s="8">
        <v>81</v>
      </c>
      <c r="B83" s="4" t="s">
        <v>44</v>
      </c>
      <c r="C83" s="196" t="s">
        <v>606</v>
      </c>
      <c r="D83" s="4" t="s">
        <v>87</v>
      </c>
      <c r="E83" s="25" t="s">
        <v>183</v>
      </c>
      <c r="F83" s="25" t="s">
        <v>489</v>
      </c>
      <c r="G83" s="24" t="s">
        <v>83</v>
      </c>
      <c r="H83" s="4" t="s">
        <v>572</v>
      </c>
      <c r="I83" s="116" t="s">
        <v>494</v>
      </c>
      <c r="J83" s="116" t="s">
        <v>473</v>
      </c>
      <c r="K83" s="36" t="s">
        <v>389</v>
      </c>
      <c r="L83" s="36"/>
      <c r="M83" s="36"/>
      <c r="N83" s="36" t="s">
        <v>385</v>
      </c>
      <c r="O83" s="117" t="s">
        <v>387</v>
      </c>
      <c r="P83" s="36" t="s">
        <v>385</v>
      </c>
      <c r="Q83" s="36" t="s">
        <v>385</v>
      </c>
      <c r="R83" s="36" t="s">
        <v>385</v>
      </c>
      <c r="S83" s="117" t="s">
        <v>387</v>
      </c>
      <c r="T83" s="36" t="s">
        <v>385</v>
      </c>
      <c r="U83" s="36" t="s">
        <v>385</v>
      </c>
      <c r="V83" s="4" t="s">
        <v>13</v>
      </c>
      <c r="W83" s="8">
        <v>1</v>
      </c>
      <c r="X83" s="134"/>
      <c r="Y83" s="24" t="s">
        <v>190</v>
      </c>
      <c r="Z83" s="3" t="s">
        <v>191</v>
      </c>
      <c r="AA83" s="4" t="s">
        <v>559</v>
      </c>
      <c r="AB83" s="4" t="s">
        <v>493</v>
      </c>
      <c r="AC83" s="4" t="s">
        <v>477</v>
      </c>
      <c r="AD83" s="72" t="s">
        <v>386</v>
      </c>
      <c r="AE83" s="121" t="s">
        <v>388</v>
      </c>
      <c r="AF83" s="72" t="s">
        <v>386</v>
      </c>
      <c r="AG83" s="72" t="s">
        <v>386</v>
      </c>
      <c r="AH83" s="121" t="s">
        <v>388</v>
      </c>
      <c r="AI83" s="72" t="s">
        <v>386</v>
      </c>
      <c r="AJ83" s="72" t="s">
        <v>386</v>
      </c>
      <c r="AK83" s="121" t="s">
        <v>388</v>
      </c>
      <c r="AL83" s="72" t="s">
        <v>386</v>
      </c>
      <c r="AM83" s="38">
        <v>1</v>
      </c>
      <c r="AN83" s="134"/>
      <c r="AO83" s="119" t="s">
        <v>405</v>
      </c>
      <c r="AP83" s="119">
        <f t="shared" si="5"/>
        <v>0</v>
      </c>
    </row>
    <row r="84" spans="1:42" ht="45" x14ac:dyDescent="0.2">
      <c r="A84" s="8">
        <v>82</v>
      </c>
      <c r="B84" s="4" t="s">
        <v>46</v>
      </c>
      <c r="C84" s="196" t="s">
        <v>606</v>
      </c>
      <c r="D84" s="4" t="s">
        <v>87</v>
      </c>
      <c r="E84" s="25" t="s">
        <v>184</v>
      </c>
      <c r="F84" s="3" t="s">
        <v>488</v>
      </c>
      <c r="G84" s="2" t="s">
        <v>60</v>
      </c>
      <c r="H84" s="4" t="s">
        <v>548</v>
      </c>
      <c r="I84" s="38" t="s">
        <v>466</v>
      </c>
      <c r="J84" s="38" t="s">
        <v>474</v>
      </c>
      <c r="K84" s="38"/>
      <c r="L84" s="38"/>
      <c r="M84" s="38"/>
      <c r="N84" s="38"/>
      <c r="O84" s="38"/>
      <c r="P84" s="38"/>
      <c r="Q84" s="38" t="s">
        <v>385</v>
      </c>
      <c r="R84" s="125"/>
      <c r="S84" s="38" t="s">
        <v>385</v>
      </c>
      <c r="T84" s="125"/>
      <c r="U84" s="38" t="s">
        <v>385</v>
      </c>
      <c r="V84" s="4" t="s">
        <v>13</v>
      </c>
      <c r="W84" s="8">
        <v>1</v>
      </c>
      <c r="X84" s="134"/>
      <c r="Y84" s="24" t="s">
        <v>210</v>
      </c>
      <c r="Z84" s="3" t="s">
        <v>211</v>
      </c>
      <c r="AA84" s="4" t="s">
        <v>555</v>
      </c>
      <c r="AB84" s="4" t="s">
        <v>476</v>
      </c>
      <c r="AC84" s="4" t="s">
        <v>477</v>
      </c>
      <c r="AD84" s="121" t="s">
        <v>390</v>
      </c>
      <c r="AE84" s="72"/>
      <c r="AF84" s="121" t="s">
        <v>388</v>
      </c>
      <c r="AG84" s="72"/>
      <c r="AH84" s="121" t="s">
        <v>388</v>
      </c>
      <c r="AI84" s="131"/>
      <c r="AJ84" s="121" t="s">
        <v>388</v>
      </c>
      <c r="AK84" s="131"/>
      <c r="AL84" s="121" t="s">
        <v>388</v>
      </c>
      <c r="AM84" s="38">
        <v>1</v>
      </c>
      <c r="AN84" s="134"/>
      <c r="AO84" s="119" t="s">
        <v>404</v>
      </c>
      <c r="AP84" s="119">
        <f t="shared" si="5"/>
        <v>0</v>
      </c>
    </row>
    <row r="85" spans="1:42" ht="45" x14ac:dyDescent="0.2">
      <c r="A85" s="8">
        <v>83</v>
      </c>
      <c r="B85" s="4" t="s">
        <v>46</v>
      </c>
      <c r="C85" s="196" t="s">
        <v>606</v>
      </c>
      <c r="D85" s="4" t="s">
        <v>87</v>
      </c>
      <c r="E85" s="25" t="s">
        <v>169</v>
      </c>
      <c r="F85" s="3" t="s">
        <v>488</v>
      </c>
      <c r="G85" s="2" t="s">
        <v>60</v>
      </c>
      <c r="H85" s="4" t="s">
        <v>548</v>
      </c>
      <c r="I85" s="38" t="s">
        <v>466</v>
      </c>
      <c r="J85" s="38" t="s">
        <v>474</v>
      </c>
      <c r="K85" s="38"/>
      <c r="L85" s="38"/>
      <c r="M85" s="38"/>
      <c r="N85" s="38"/>
      <c r="O85" s="38"/>
      <c r="P85" s="38"/>
      <c r="Q85" s="38" t="s">
        <v>385</v>
      </c>
      <c r="R85" s="125"/>
      <c r="S85" s="38" t="s">
        <v>385</v>
      </c>
      <c r="T85" s="125"/>
      <c r="U85" s="38" t="s">
        <v>385</v>
      </c>
      <c r="V85" s="4" t="s">
        <v>13</v>
      </c>
      <c r="W85" s="8">
        <v>1</v>
      </c>
      <c r="X85" s="134"/>
      <c r="Y85" s="123" t="s">
        <v>212</v>
      </c>
      <c r="Z85" s="30" t="s">
        <v>176</v>
      </c>
      <c r="AA85" s="124"/>
      <c r="AB85" s="124" t="s">
        <v>476</v>
      </c>
      <c r="AC85" s="124" t="s">
        <v>477</v>
      </c>
      <c r="AD85" s="131" t="s">
        <v>390</v>
      </c>
      <c r="AE85" s="131"/>
      <c r="AF85" s="131" t="s">
        <v>388</v>
      </c>
      <c r="AG85" s="131" t="s">
        <v>388</v>
      </c>
      <c r="AH85" s="131"/>
      <c r="AI85" s="131" t="s">
        <v>388</v>
      </c>
      <c r="AJ85" s="131"/>
      <c r="AK85" s="131" t="s">
        <v>388</v>
      </c>
      <c r="AL85" s="131"/>
      <c r="AM85" s="125">
        <v>1</v>
      </c>
      <c r="AN85" s="152"/>
      <c r="AO85" s="29" t="s">
        <v>409</v>
      </c>
      <c r="AP85" s="119">
        <f>(W85*X85)</f>
        <v>0</v>
      </c>
    </row>
    <row r="86" spans="1:42" ht="45" x14ac:dyDescent="0.2">
      <c r="A86" s="8">
        <v>84</v>
      </c>
      <c r="B86" s="4" t="s">
        <v>44</v>
      </c>
      <c r="C86" s="196" t="s">
        <v>606</v>
      </c>
      <c r="D86" s="4" t="s">
        <v>87</v>
      </c>
      <c r="E86" s="25" t="s">
        <v>185</v>
      </c>
      <c r="F86" s="25" t="s">
        <v>489</v>
      </c>
      <c r="G86" s="24" t="s">
        <v>83</v>
      </c>
      <c r="H86" s="19" t="s">
        <v>574</v>
      </c>
      <c r="I86" s="116" t="s">
        <v>494</v>
      </c>
      <c r="J86" s="116" t="s">
        <v>473</v>
      </c>
      <c r="K86" s="36" t="s">
        <v>387</v>
      </c>
      <c r="L86" s="36"/>
      <c r="M86" s="36"/>
      <c r="N86" s="36"/>
      <c r="O86" s="36" t="s">
        <v>385</v>
      </c>
      <c r="P86" s="117" t="s">
        <v>387</v>
      </c>
      <c r="Q86" s="36" t="s">
        <v>385</v>
      </c>
      <c r="R86" s="36" t="s">
        <v>385</v>
      </c>
      <c r="S86" s="36" t="s">
        <v>385</v>
      </c>
      <c r="T86" s="117" t="s">
        <v>387</v>
      </c>
      <c r="U86" s="36" t="s">
        <v>385</v>
      </c>
      <c r="V86" s="4" t="s">
        <v>13</v>
      </c>
      <c r="W86" s="8">
        <v>1</v>
      </c>
      <c r="X86" s="134"/>
      <c r="Y86" s="24" t="s">
        <v>190</v>
      </c>
      <c r="Z86" s="3" t="s">
        <v>191</v>
      </c>
      <c r="AA86" s="4" t="s">
        <v>559</v>
      </c>
      <c r="AB86" s="4" t="s">
        <v>493</v>
      </c>
      <c r="AC86" s="4" t="s">
        <v>477</v>
      </c>
      <c r="AD86" s="72" t="s">
        <v>386</v>
      </c>
      <c r="AE86" s="72" t="s">
        <v>386</v>
      </c>
      <c r="AF86" s="121" t="s">
        <v>388</v>
      </c>
      <c r="AG86" s="72" t="s">
        <v>386</v>
      </c>
      <c r="AH86" s="72" t="s">
        <v>386</v>
      </c>
      <c r="AI86" s="121" t="s">
        <v>388</v>
      </c>
      <c r="AJ86" s="72" t="s">
        <v>386</v>
      </c>
      <c r="AK86" s="72" t="s">
        <v>386</v>
      </c>
      <c r="AL86" s="121" t="s">
        <v>388</v>
      </c>
      <c r="AM86" s="38">
        <v>1</v>
      </c>
      <c r="AN86" s="134"/>
      <c r="AO86" s="119" t="s">
        <v>405</v>
      </c>
      <c r="AP86" s="119">
        <f t="shared" si="5"/>
        <v>0</v>
      </c>
    </row>
    <row r="87" spans="1:42" ht="45" x14ac:dyDescent="0.2">
      <c r="A87" s="8">
        <v>85</v>
      </c>
      <c r="B87" s="4" t="s">
        <v>46</v>
      </c>
      <c r="C87" s="196" t="s">
        <v>606</v>
      </c>
      <c r="D87" s="4" t="s">
        <v>87</v>
      </c>
      <c r="E87" s="25" t="s">
        <v>186</v>
      </c>
      <c r="F87" s="3" t="s">
        <v>488</v>
      </c>
      <c r="G87" s="2" t="s">
        <v>60</v>
      </c>
      <c r="H87" s="4" t="s">
        <v>548</v>
      </c>
      <c r="I87" s="38" t="s">
        <v>466</v>
      </c>
      <c r="J87" s="38" t="s">
        <v>474</v>
      </c>
      <c r="K87" s="38"/>
      <c r="L87" s="38"/>
      <c r="M87" s="38"/>
      <c r="N87" s="38"/>
      <c r="O87" s="38"/>
      <c r="P87" s="38"/>
      <c r="Q87" s="38" t="s">
        <v>385</v>
      </c>
      <c r="R87" s="125"/>
      <c r="S87" s="38" t="s">
        <v>385</v>
      </c>
      <c r="T87" s="125"/>
      <c r="U87" s="38" t="s">
        <v>385</v>
      </c>
      <c r="V87" s="4" t="s">
        <v>13</v>
      </c>
      <c r="W87" s="8">
        <v>1</v>
      </c>
      <c r="X87" s="134"/>
      <c r="Y87" s="24" t="s">
        <v>210</v>
      </c>
      <c r="Z87" s="3" t="s">
        <v>211</v>
      </c>
      <c r="AA87" s="4" t="s">
        <v>555</v>
      </c>
      <c r="AB87" s="4" t="s">
        <v>476</v>
      </c>
      <c r="AC87" s="4" t="s">
        <v>477</v>
      </c>
      <c r="AD87" s="121" t="s">
        <v>390</v>
      </c>
      <c r="AE87" s="72"/>
      <c r="AF87" s="121" t="s">
        <v>388</v>
      </c>
      <c r="AG87" s="72"/>
      <c r="AH87" s="121" t="s">
        <v>388</v>
      </c>
      <c r="AI87" s="131"/>
      <c r="AJ87" s="121" t="s">
        <v>388</v>
      </c>
      <c r="AK87" s="131"/>
      <c r="AL87" s="121" t="s">
        <v>388</v>
      </c>
      <c r="AM87" s="38">
        <v>1</v>
      </c>
      <c r="AN87" s="134"/>
      <c r="AO87" s="119" t="s">
        <v>404</v>
      </c>
      <c r="AP87" s="119">
        <f t="shared" si="5"/>
        <v>0</v>
      </c>
    </row>
    <row r="88" spans="1:42" ht="45" x14ac:dyDescent="0.2">
      <c r="A88" s="8">
        <v>86</v>
      </c>
      <c r="B88" s="4" t="s">
        <v>46</v>
      </c>
      <c r="C88" s="196" t="s">
        <v>606</v>
      </c>
      <c r="D88" s="4" t="s">
        <v>87</v>
      </c>
      <c r="E88" s="25" t="s">
        <v>173</v>
      </c>
      <c r="F88" s="3" t="s">
        <v>488</v>
      </c>
      <c r="G88" s="2" t="s">
        <v>60</v>
      </c>
      <c r="H88" s="4" t="s">
        <v>548</v>
      </c>
      <c r="I88" s="38" t="s">
        <v>466</v>
      </c>
      <c r="J88" s="38" t="s">
        <v>474</v>
      </c>
      <c r="K88" s="38"/>
      <c r="L88" s="38"/>
      <c r="M88" s="38"/>
      <c r="N88" s="38"/>
      <c r="O88" s="38"/>
      <c r="P88" s="38"/>
      <c r="Q88" s="38" t="s">
        <v>385</v>
      </c>
      <c r="R88" s="125"/>
      <c r="S88" s="38" t="s">
        <v>385</v>
      </c>
      <c r="T88" s="125"/>
      <c r="U88" s="38" t="s">
        <v>385</v>
      </c>
      <c r="V88" s="4" t="s">
        <v>13</v>
      </c>
      <c r="W88" s="8">
        <v>1</v>
      </c>
      <c r="X88" s="134"/>
      <c r="Y88" s="123" t="s">
        <v>212</v>
      </c>
      <c r="Z88" s="30" t="s">
        <v>176</v>
      </c>
      <c r="AA88" s="124"/>
      <c r="AB88" s="124" t="s">
        <v>476</v>
      </c>
      <c r="AC88" s="124" t="s">
        <v>477</v>
      </c>
      <c r="AD88" s="131" t="s">
        <v>390</v>
      </c>
      <c r="AE88" s="131"/>
      <c r="AF88" s="131" t="s">
        <v>388</v>
      </c>
      <c r="AG88" s="131" t="s">
        <v>388</v>
      </c>
      <c r="AH88" s="131"/>
      <c r="AI88" s="131" t="s">
        <v>388</v>
      </c>
      <c r="AJ88" s="131"/>
      <c r="AK88" s="131" t="s">
        <v>388</v>
      </c>
      <c r="AL88" s="131"/>
      <c r="AM88" s="125">
        <v>1</v>
      </c>
      <c r="AN88" s="152"/>
      <c r="AO88" s="29" t="s">
        <v>409</v>
      </c>
      <c r="AP88" s="119">
        <f>(W88*X88)</f>
        <v>0</v>
      </c>
    </row>
    <row r="89" spans="1:42" ht="45" x14ac:dyDescent="0.2">
      <c r="A89" s="8">
        <v>87</v>
      </c>
      <c r="B89" s="4" t="s">
        <v>46</v>
      </c>
      <c r="C89" s="196" t="s">
        <v>606</v>
      </c>
      <c r="D89" s="4" t="s">
        <v>87</v>
      </c>
      <c r="E89" s="25" t="s">
        <v>302</v>
      </c>
      <c r="F89" s="122"/>
      <c r="G89" s="123"/>
      <c r="H89" s="124"/>
      <c r="I89" s="125"/>
      <c r="J89" s="125"/>
      <c r="K89" s="125"/>
      <c r="L89" s="125"/>
      <c r="M89" s="125"/>
      <c r="N89" s="125"/>
      <c r="O89" s="125"/>
      <c r="P89" s="125"/>
      <c r="Q89" s="125"/>
      <c r="R89" s="125"/>
      <c r="S89" s="125"/>
      <c r="T89" s="125"/>
      <c r="U89" s="125"/>
      <c r="V89" s="124" t="s">
        <v>13</v>
      </c>
      <c r="W89" s="31">
        <v>1</v>
      </c>
      <c r="X89" s="152"/>
      <c r="Y89" s="24" t="s">
        <v>179</v>
      </c>
      <c r="Z89" s="3" t="s">
        <v>152</v>
      </c>
      <c r="AA89" s="4" t="s">
        <v>559</v>
      </c>
      <c r="AB89" s="4" t="s">
        <v>493</v>
      </c>
      <c r="AC89" s="4" t="s">
        <v>477</v>
      </c>
      <c r="AD89" s="121" t="s">
        <v>388</v>
      </c>
      <c r="AE89" s="121" t="s">
        <v>388</v>
      </c>
      <c r="AF89" s="72" t="s">
        <v>386</v>
      </c>
      <c r="AG89" s="72" t="s">
        <v>386</v>
      </c>
      <c r="AH89" s="121" t="s">
        <v>388</v>
      </c>
      <c r="AI89" s="72" t="s">
        <v>386</v>
      </c>
      <c r="AJ89" s="72" t="s">
        <v>386</v>
      </c>
      <c r="AK89" s="121" t="s">
        <v>388</v>
      </c>
      <c r="AL89" s="72" t="s">
        <v>386</v>
      </c>
      <c r="AM89" s="38">
        <v>1</v>
      </c>
      <c r="AN89" s="134"/>
      <c r="AO89" s="119" t="s">
        <v>409</v>
      </c>
      <c r="AP89" s="119">
        <f>(AM89*AN89)</f>
        <v>0</v>
      </c>
    </row>
    <row r="90" spans="1:42" ht="45" x14ac:dyDescent="0.2">
      <c r="A90" s="8">
        <v>88</v>
      </c>
      <c r="B90" s="4" t="s">
        <v>46</v>
      </c>
      <c r="C90" s="196" t="s">
        <v>606</v>
      </c>
      <c r="D90" s="4" t="s">
        <v>87</v>
      </c>
      <c r="E90" s="25" t="s">
        <v>303</v>
      </c>
      <c r="F90" s="122"/>
      <c r="G90" s="123"/>
      <c r="H90" s="124"/>
      <c r="I90" s="125"/>
      <c r="J90" s="125"/>
      <c r="K90" s="125"/>
      <c r="L90" s="125"/>
      <c r="M90" s="125"/>
      <c r="N90" s="125"/>
      <c r="O90" s="125"/>
      <c r="P90" s="125"/>
      <c r="Q90" s="125"/>
      <c r="R90" s="125"/>
      <c r="S90" s="125"/>
      <c r="T90" s="125"/>
      <c r="U90" s="125"/>
      <c r="V90" s="124" t="s">
        <v>13</v>
      </c>
      <c r="W90" s="31">
        <v>1</v>
      </c>
      <c r="X90" s="152"/>
      <c r="Y90" s="24" t="s">
        <v>179</v>
      </c>
      <c r="Z90" s="3" t="s">
        <v>152</v>
      </c>
      <c r="AA90" s="4" t="s">
        <v>559</v>
      </c>
      <c r="AB90" s="4" t="s">
        <v>493</v>
      </c>
      <c r="AC90" s="4" t="s">
        <v>477</v>
      </c>
      <c r="AD90" s="121" t="s">
        <v>388</v>
      </c>
      <c r="AE90" s="121" t="s">
        <v>388</v>
      </c>
      <c r="AF90" s="72" t="s">
        <v>386</v>
      </c>
      <c r="AG90" s="72" t="s">
        <v>386</v>
      </c>
      <c r="AH90" s="121" t="s">
        <v>388</v>
      </c>
      <c r="AI90" s="72" t="s">
        <v>386</v>
      </c>
      <c r="AJ90" s="72" t="s">
        <v>386</v>
      </c>
      <c r="AK90" s="121" t="s">
        <v>388</v>
      </c>
      <c r="AL90" s="72" t="s">
        <v>386</v>
      </c>
      <c r="AM90" s="38">
        <v>1</v>
      </c>
      <c r="AN90" s="134"/>
      <c r="AO90" s="119" t="s">
        <v>409</v>
      </c>
      <c r="AP90" s="119">
        <f>(AM90*AN90)</f>
        <v>0</v>
      </c>
    </row>
    <row r="91" spans="1:42" ht="45" x14ac:dyDescent="0.2">
      <c r="A91" s="8">
        <v>89</v>
      </c>
      <c r="B91" s="4" t="s">
        <v>44</v>
      </c>
      <c r="C91" s="196" t="s">
        <v>605</v>
      </c>
      <c r="D91" s="4" t="s">
        <v>71</v>
      </c>
      <c r="E91" s="25" t="s">
        <v>192</v>
      </c>
      <c r="F91" s="3" t="s">
        <v>488</v>
      </c>
      <c r="G91" s="2" t="s">
        <v>60</v>
      </c>
      <c r="H91" s="4" t="s">
        <v>548</v>
      </c>
      <c r="I91" s="38" t="s">
        <v>466</v>
      </c>
      <c r="J91" s="38" t="s">
        <v>474</v>
      </c>
      <c r="K91" s="38"/>
      <c r="L91" s="38"/>
      <c r="M91" s="38"/>
      <c r="N91" s="38"/>
      <c r="O91" s="38"/>
      <c r="P91" s="38"/>
      <c r="Q91" s="38" t="s">
        <v>385</v>
      </c>
      <c r="R91" s="125"/>
      <c r="S91" s="38" t="s">
        <v>385</v>
      </c>
      <c r="T91" s="125"/>
      <c r="U91" s="38" t="s">
        <v>385</v>
      </c>
      <c r="V91" s="4" t="s">
        <v>13</v>
      </c>
      <c r="W91" s="8">
        <v>1</v>
      </c>
      <c r="X91" s="134"/>
      <c r="Y91" s="24" t="s">
        <v>30</v>
      </c>
      <c r="Z91" s="3" t="s">
        <v>31</v>
      </c>
      <c r="AA91" s="4" t="s">
        <v>559</v>
      </c>
      <c r="AB91" s="4" t="s">
        <v>493</v>
      </c>
      <c r="AC91" s="4" t="s">
        <v>477</v>
      </c>
      <c r="AD91" s="72" t="s">
        <v>386</v>
      </c>
      <c r="AE91" s="72" t="s">
        <v>386</v>
      </c>
      <c r="AF91" s="121" t="s">
        <v>388</v>
      </c>
      <c r="AG91" s="72" t="s">
        <v>386</v>
      </c>
      <c r="AH91" s="72" t="s">
        <v>386</v>
      </c>
      <c r="AI91" s="121" t="s">
        <v>388</v>
      </c>
      <c r="AJ91" s="72" t="s">
        <v>386</v>
      </c>
      <c r="AK91" s="72" t="s">
        <v>386</v>
      </c>
      <c r="AL91" s="121" t="s">
        <v>388</v>
      </c>
      <c r="AM91" s="38">
        <v>1</v>
      </c>
      <c r="AN91" s="134"/>
      <c r="AO91" s="119" t="s">
        <v>405</v>
      </c>
      <c r="AP91" s="119">
        <f t="shared" si="5"/>
        <v>0</v>
      </c>
    </row>
    <row r="92" spans="1:42" ht="45" x14ac:dyDescent="0.2">
      <c r="A92" s="8">
        <v>90</v>
      </c>
      <c r="B92" s="4" t="s">
        <v>44</v>
      </c>
      <c r="C92" s="196" t="s">
        <v>605</v>
      </c>
      <c r="D92" s="4" t="s">
        <v>71</v>
      </c>
      <c r="E92" s="25" t="s">
        <v>193</v>
      </c>
      <c r="F92" s="3" t="s">
        <v>488</v>
      </c>
      <c r="G92" s="2" t="s">
        <v>60</v>
      </c>
      <c r="H92" s="4" t="s">
        <v>548</v>
      </c>
      <c r="I92" s="38" t="s">
        <v>466</v>
      </c>
      <c r="J92" s="38" t="s">
        <v>474</v>
      </c>
      <c r="K92" s="38"/>
      <c r="L92" s="38"/>
      <c r="M92" s="38"/>
      <c r="N92" s="38"/>
      <c r="O92" s="38"/>
      <c r="P92" s="38"/>
      <c r="Q92" s="38" t="s">
        <v>385</v>
      </c>
      <c r="R92" s="125"/>
      <c r="S92" s="38" t="s">
        <v>385</v>
      </c>
      <c r="T92" s="125"/>
      <c r="U92" s="38" t="s">
        <v>385</v>
      </c>
      <c r="V92" s="4" t="s">
        <v>13</v>
      </c>
      <c r="W92" s="8">
        <v>1</v>
      </c>
      <c r="X92" s="134"/>
      <c r="Y92" s="24" t="s">
        <v>30</v>
      </c>
      <c r="Z92" s="3" t="s">
        <v>31</v>
      </c>
      <c r="AA92" s="4" t="s">
        <v>558</v>
      </c>
      <c r="AB92" s="4" t="s">
        <v>493</v>
      </c>
      <c r="AC92" s="4" t="s">
        <v>477</v>
      </c>
      <c r="AD92" s="121" t="s">
        <v>388</v>
      </c>
      <c r="AE92" s="72" t="s">
        <v>386</v>
      </c>
      <c r="AF92" s="72" t="s">
        <v>386</v>
      </c>
      <c r="AG92" s="121" t="s">
        <v>388</v>
      </c>
      <c r="AH92" s="72" t="s">
        <v>386</v>
      </c>
      <c r="AI92" s="72" t="s">
        <v>386</v>
      </c>
      <c r="AJ92" s="121" t="s">
        <v>388</v>
      </c>
      <c r="AK92" s="72" t="s">
        <v>386</v>
      </c>
      <c r="AL92" s="72" t="s">
        <v>386</v>
      </c>
      <c r="AM92" s="38">
        <v>1</v>
      </c>
      <c r="AN92" s="134"/>
      <c r="AO92" s="119" t="s">
        <v>405</v>
      </c>
      <c r="AP92" s="119">
        <f t="shared" si="5"/>
        <v>0</v>
      </c>
    </row>
    <row r="93" spans="1:42" ht="45" x14ac:dyDescent="0.2">
      <c r="A93" s="8">
        <v>91</v>
      </c>
      <c r="B93" s="4" t="s">
        <v>46</v>
      </c>
      <c r="C93" s="196" t="s">
        <v>605</v>
      </c>
      <c r="D93" s="4" t="s">
        <v>71</v>
      </c>
      <c r="E93" s="25" t="s">
        <v>302</v>
      </c>
      <c r="F93" s="122"/>
      <c r="G93" s="123"/>
      <c r="H93" s="124"/>
      <c r="I93" s="125"/>
      <c r="J93" s="125"/>
      <c r="K93" s="125"/>
      <c r="L93" s="125"/>
      <c r="M93" s="125"/>
      <c r="N93" s="125"/>
      <c r="O93" s="125"/>
      <c r="P93" s="125"/>
      <c r="Q93" s="125"/>
      <c r="R93" s="125"/>
      <c r="S93" s="125"/>
      <c r="T93" s="125"/>
      <c r="U93" s="125"/>
      <c r="V93" s="124" t="s">
        <v>13</v>
      </c>
      <c r="W93" s="31">
        <v>1</v>
      </c>
      <c r="X93" s="152"/>
      <c r="Y93" s="24" t="s">
        <v>141</v>
      </c>
      <c r="Z93" s="3" t="s">
        <v>152</v>
      </c>
      <c r="AA93" s="4" t="s">
        <v>558</v>
      </c>
      <c r="AB93" s="4" t="s">
        <v>493</v>
      </c>
      <c r="AC93" s="4" t="s">
        <v>477</v>
      </c>
      <c r="AD93" s="153" t="s">
        <v>388</v>
      </c>
      <c r="AE93" s="72"/>
      <c r="AF93" s="72" t="s">
        <v>386</v>
      </c>
      <c r="AG93" s="121" t="s">
        <v>388</v>
      </c>
      <c r="AH93" s="72" t="s">
        <v>386</v>
      </c>
      <c r="AI93" s="72" t="s">
        <v>386</v>
      </c>
      <c r="AJ93" s="121" t="s">
        <v>388</v>
      </c>
      <c r="AK93" s="72" t="s">
        <v>386</v>
      </c>
      <c r="AL93" s="72" t="s">
        <v>386</v>
      </c>
      <c r="AM93" s="38">
        <v>1</v>
      </c>
      <c r="AN93" s="134"/>
      <c r="AO93" s="119" t="s">
        <v>409</v>
      </c>
      <c r="AP93" s="119">
        <f>(AM93*AN93)</f>
        <v>0</v>
      </c>
    </row>
    <row r="94" spans="1:42" ht="45" x14ac:dyDescent="0.2">
      <c r="A94" s="8">
        <v>92</v>
      </c>
      <c r="B94" s="4" t="s">
        <v>46</v>
      </c>
      <c r="C94" s="196" t="s">
        <v>605</v>
      </c>
      <c r="D94" s="4" t="s">
        <v>71</v>
      </c>
      <c r="E94" s="25" t="s">
        <v>303</v>
      </c>
      <c r="F94" s="122"/>
      <c r="G94" s="123"/>
      <c r="H94" s="124"/>
      <c r="I94" s="125"/>
      <c r="J94" s="125"/>
      <c r="K94" s="125"/>
      <c r="L94" s="125"/>
      <c r="M94" s="125"/>
      <c r="N94" s="125"/>
      <c r="O94" s="125"/>
      <c r="P94" s="125"/>
      <c r="Q94" s="125"/>
      <c r="R94" s="125"/>
      <c r="S94" s="125"/>
      <c r="T94" s="125"/>
      <c r="U94" s="125"/>
      <c r="V94" s="124" t="s">
        <v>13</v>
      </c>
      <c r="W94" s="31">
        <v>1</v>
      </c>
      <c r="X94" s="152"/>
      <c r="Y94" s="24" t="s">
        <v>141</v>
      </c>
      <c r="Z94" s="3" t="s">
        <v>152</v>
      </c>
      <c r="AA94" s="4" t="s">
        <v>558</v>
      </c>
      <c r="AB94" s="4" t="s">
        <v>493</v>
      </c>
      <c r="AC94" s="4" t="s">
        <v>477</v>
      </c>
      <c r="AD94" s="153" t="s">
        <v>388</v>
      </c>
      <c r="AE94" s="72"/>
      <c r="AF94" s="72" t="s">
        <v>386</v>
      </c>
      <c r="AG94" s="121" t="s">
        <v>388</v>
      </c>
      <c r="AH94" s="72" t="s">
        <v>386</v>
      </c>
      <c r="AI94" s="72" t="s">
        <v>386</v>
      </c>
      <c r="AJ94" s="121" t="s">
        <v>388</v>
      </c>
      <c r="AK94" s="72" t="s">
        <v>386</v>
      </c>
      <c r="AL94" s="72" t="s">
        <v>386</v>
      </c>
      <c r="AM94" s="38">
        <v>1</v>
      </c>
      <c r="AN94" s="134"/>
      <c r="AO94" s="119" t="s">
        <v>409</v>
      </c>
      <c r="AP94" s="119">
        <f>(AM94*AN94)</f>
        <v>0</v>
      </c>
    </row>
    <row r="95" spans="1:42" ht="45" x14ac:dyDescent="0.2">
      <c r="A95" s="8">
        <v>93</v>
      </c>
      <c r="B95" s="4" t="s">
        <v>46</v>
      </c>
      <c r="C95" s="196" t="s">
        <v>606</v>
      </c>
      <c r="D95" s="4" t="s">
        <v>72</v>
      </c>
      <c r="E95" s="25" t="s">
        <v>194</v>
      </c>
      <c r="F95" s="37" t="s">
        <v>489</v>
      </c>
      <c r="G95" s="24" t="s">
        <v>164</v>
      </c>
      <c r="H95" s="4" t="s">
        <v>571</v>
      </c>
      <c r="I95" s="116" t="s">
        <v>494</v>
      </c>
      <c r="J95" s="116" t="s">
        <v>473</v>
      </c>
      <c r="K95" s="36" t="s">
        <v>385</v>
      </c>
      <c r="L95" s="36"/>
      <c r="M95" s="36" t="s">
        <v>385</v>
      </c>
      <c r="N95" s="36" t="s">
        <v>385</v>
      </c>
      <c r="O95" s="117" t="s">
        <v>387</v>
      </c>
      <c r="P95" s="36" t="s">
        <v>385</v>
      </c>
      <c r="Q95" s="36" t="s">
        <v>385</v>
      </c>
      <c r="R95" s="36" t="s">
        <v>385</v>
      </c>
      <c r="S95" s="117" t="s">
        <v>387</v>
      </c>
      <c r="T95" s="36" t="s">
        <v>385</v>
      </c>
      <c r="U95" s="36" t="s">
        <v>385</v>
      </c>
      <c r="V95" s="4" t="s">
        <v>13</v>
      </c>
      <c r="W95" s="8">
        <v>1</v>
      </c>
      <c r="X95" s="134"/>
      <c r="Y95" s="24" t="s">
        <v>195</v>
      </c>
      <c r="Z95" s="3" t="s">
        <v>196</v>
      </c>
      <c r="AA95" s="4" t="s">
        <v>559</v>
      </c>
      <c r="AB95" s="4" t="s">
        <v>493</v>
      </c>
      <c r="AC95" s="4" t="s">
        <v>477</v>
      </c>
      <c r="AD95" s="72" t="s">
        <v>386</v>
      </c>
      <c r="AE95" s="72" t="s">
        <v>386</v>
      </c>
      <c r="AF95" s="121" t="s">
        <v>388</v>
      </c>
      <c r="AG95" s="72" t="s">
        <v>386</v>
      </c>
      <c r="AH95" s="72" t="s">
        <v>386</v>
      </c>
      <c r="AI95" s="121" t="s">
        <v>388</v>
      </c>
      <c r="AJ95" s="72" t="s">
        <v>386</v>
      </c>
      <c r="AK95" s="72" t="s">
        <v>386</v>
      </c>
      <c r="AL95" s="121" t="s">
        <v>388</v>
      </c>
      <c r="AM95" s="38">
        <v>1</v>
      </c>
      <c r="AN95" s="134"/>
      <c r="AO95" s="119" t="s">
        <v>409</v>
      </c>
      <c r="AP95" s="119">
        <f t="shared" si="5"/>
        <v>0</v>
      </c>
    </row>
    <row r="96" spans="1:42" ht="45" x14ac:dyDescent="0.2">
      <c r="A96" s="8">
        <v>94</v>
      </c>
      <c r="B96" s="4" t="s">
        <v>46</v>
      </c>
      <c r="C96" s="196" t="s">
        <v>606</v>
      </c>
      <c r="D96" s="4" t="s">
        <v>72</v>
      </c>
      <c r="E96" s="25" t="s">
        <v>332</v>
      </c>
      <c r="F96" s="3" t="s">
        <v>488</v>
      </c>
      <c r="G96" s="2" t="s">
        <v>60</v>
      </c>
      <c r="H96" s="4" t="s">
        <v>548</v>
      </c>
      <c r="I96" s="38" t="s">
        <v>466</v>
      </c>
      <c r="J96" s="38" t="s">
        <v>474</v>
      </c>
      <c r="K96" s="38"/>
      <c r="L96" s="38"/>
      <c r="M96" s="38"/>
      <c r="N96" s="38"/>
      <c r="O96" s="38"/>
      <c r="P96" s="38"/>
      <c r="Q96" s="38" t="s">
        <v>385</v>
      </c>
      <c r="R96" s="125"/>
      <c r="S96" s="38" t="s">
        <v>385</v>
      </c>
      <c r="T96" s="125"/>
      <c r="U96" s="38" t="s">
        <v>385</v>
      </c>
      <c r="V96" s="4" t="s">
        <v>13</v>
      </c>
      <c r="W96" s="8">
        <v>1</v>
      </c>
      <c r="X96" s="134"/>
      <c r="Y96" s="24" t="s">
        <v>94</v>
      </c>
      <c r="Z96" s="3" t="s">
        <v>95</v>
      </c>
      <c r="AA96" s="4" t="s">
        <v>559</v>
      </c>
      <c r="AB96" s="4" t="s">
        <v>493</v>
      </c>
      <c r="AC96" s="4" t="s">
        <v>477</v>
      </c>
      <c r="AD96" s="72" t="s">
        <v>386</v>
      </c>
      <c r="AE96" s="72" t="s">
        <v>386</v>
      </c>
      <c r="AF96" s="121" t="s">
        <v>388</v>
      </c>
      <c r="AG96" s="72" t="s">
        <v>386</v>
      </c>
      <c r="AH96" s="72" t="s">
        <v>386</v>
      </c>
      <c r="AI96" s="121" t="s">
        <v>388</v>
      </c>
      <c r="AJ96" s="72" t="s">
        <v>386</v>
      </c>
      <c r="AK96" s="72" t="s">
        <v>386</v>
      </c>
      <c r="AL96" s="121" t="s">
        <v>388</v>
      </c>
      <c r="AM96" s="38">
        <v>1</v>
      </c>
      <c r="AN96" s="134"/>
      <c r="AO96" s="119" t="s">
        <v>409</v>
      </c>
      <c r="AP96" s="119">
        <f t="shared" si="5"/>
        <v>0</v>
      </c>
    </row>
    <row r="97" spans="1:42" ht="45" x14ac:dyDescent="0.2">
      <c r="A97" s="8">
        <v>95</v>
      </c>
      <c r="B97" s="4" t="s">
        <v>46</v>
      </c>
      <c r="C97" s="196" t="s">
        <v>606</v>
      </c>
      <c r="D97" s="4" t="s">
        <v>72</v>
      </c>
      <c r="E97" s="25" t="s">
        <v>304</v>
      </c>
      <c r="F97" s="122"/>
      <c r="G97" s="123"/>
      <c r="H97" s="124"/>
      <c r="I97" s="125"/>
      <c r="J97" s="125"/>
      <c r="K97" s="125"/>
      <c r="L97" s="125"/>
      <c r="M97" s="125"/>
      <c r="N97" s="125"/>
      <c r="O97" s="125"/>
      <c r="P97" s="125"/>
      <c r="Q97" s="125"/>
      <c r="R97" s="125"/>
      <c r="S97" s="125"/>
      <c r="T97" s="125"/>
      <c r="U97" s="125"/>
      <c r="V97" s="124" t="s">
        <v>13</v>
      </c>
      <c r="W97" s="31">
        <v>1</v>
      </c>
      <c r="X97" s="152"/>
      <c r="Y97" s="24" t="s">
        <v>197</v>
      </c>
      <c r="Z97" s="3" t="s">
        <v>198</v>
      </c>
      <c r="AA97" s="4" t="s">
        <v>558</v>
      </c>
      <c r="AB97" s="4" t="s">
        <v>493</v>
      </c>
      <c r="AC97" s="4" t="s">
        <v>477</v>
      </c>
      <c r="AD97" s="72"/>
      <c r="AE97" s="72" t="s">
        <v>386</v>
      </c>
      <c r="AF97" s="72" t="s">
        <v>386</v>
      </c>
      <c r="AG97" s="121" t="s">
        <v>388</v>
      </c>
      <c r="AH97" s="72" t="s">
        <v>386</v>
      </c>
      <c r="AI97" s="72" t="s">
        <v>386</v>
      </c>
      <c r="AJ97" s="121" t="s">
        <v>388</v>
      </c>
      <c r="AK97" s="72" t="s">
        <v>386</v>
      </c>
      <c r="AL97" s="72" t="s">
        <v>386</v>
      </c>
      <c r="AM97" s="38">
        <v>1</v>
      </c>
      <c r="AN97" s="134"/>
      <c r="AO97" s="119" t="s">
        <v>409</v>
      </c>
      <c r="AP97" s="119">
        <f>(AM97*AN97)</f>
        <v>0</v>
      </c>
    </row>
    <row r="98" spans="1:42" ht="45" x14ac:dyDescent="0.2">
      <c r="A98" s="8">
        <v>96</v>
      </c>
      <c r="B98" s="4" t="s">
        <v>46</v>
      </c>
      <c r="C98" s="196" t="s">
        <v>606</v>
      </c>
      <c r="D98" s="4" t="s">
        <v>88</v>
      </c>
      <c r="E98" s="25" t="s">
        <v>333</v>
      </c>
      <c r="F98" s="3" t="s">
        <v>488</v>
      </c>
      <c r="G98" s="2" t="s">
        <v>60</v>
      </c>
      <c r="H98" s="4" t="s">
        <v>548</v>
      </c>
      <c r="I98" s="38" t="s">
        <v>466</v>
      </c>
      <c r="J98" s="38" t="s">
        <v>474</v>
      </c>
      <c r="K98" s="38"/>
      <c r="L98" s="38"/>
      <c r="M98" s="38"/>
      <c r="N98" s="38"/>
      <c r="O98" s="38"/>
      <c r="P98" s="38"/>
      <c r="Q98" s="38" t="s">
        <v>385</v>
      </c>
      <c r="R98" s="125"/>
      <c r="S98" s="38" t="s">
        <v>385</v>
      </c>
      <c r="T98" s="125"/>
      <c r="U98" s="38" t="s">
        <v>385</v>
      </c>
      <c r="V98" s="4" t="s">
        <v>13</v>
      </c>
      <c r="W98" s="8">
        <v>1</v>
      </c>
      <c r="X98" s="134"/>
      <c r="Y98" s="24" t="s">
        <v>97</v>
      </c>
      <c r="Z98" s="3" t="s">
        <v>98</v>
      </c>
      <c r="AA98" s="4" t="s">
        <v>559</v>
      </c>
      <c r="AB98" s="4" t="s">
        <v>493</v>
      </c>
      <c r="AC98" s="4" t="s">
        <v>477</v>
      </c>
      <c r="AD98" s="72" t="s">
        <v>386</v>
      </c>
      <c r="AE98" s="121" t="s">
        <v>388</v>
      </c>
      <c r="AF98" s="72" t="s">
        <v>386</v>
      </c>
      <c r="AG98" s="72" t="s">
        <v>386</v>
      </c>
      <c r="AH98" s="121" t="s">
        <v>388</v>
      </c>
      <c r="AI98" s="72" t="s">
        <v>386</v>
      </c>
      <c r="AJ98" s="72" t="s">
        <v>386</v>
      </c>
      <c r="AK98" s="121" t="s">
        <v>388</v>
      </c>
      <c r="AL98" s="72" t="s">
        <v>386</v>
      </c>
      <c r="AM98" s="38">
        <v>1</v>
      </c>
      <c r="AN98" s="134"/>
      <c r="AO98" s="119" t="s">
        <v>409</v>
      </c>
      <c r="AP98" s="119">
        <f t="shared" si="5"/>
        <v>0</v>
      </c>
    </row>
    <row r="99" spans="1:42" ht="45" x14ac:dyDescent="0.2">
      <c r="A99" s="8">
        <v>97</v>
      </c>
      <c r="B99" s="4" t="s">
        <v>46</v>
      </c>
      <c r="C99" s="196" t="s">
        <v>606</v>
      </c>
      <c r="D99" s="4" t="s">
        <v>88</v>
      </c>
      <c r="E99" s="25" t="s">
        <v>200</v>
      </c>
      <c r="F99" s="3" t="s">
        <v>488</v>
      </c>
      <c r="G99" s="2" t="s">
        <v>60</v>
      </c>
      <c r="H99" s="4" t="s">
        <v>548</v>
      </c>
      <c r="I99" s="38" t="s">
        <v>466</v>
      </c>
      <c r="J99" s="38" t="s">
        <v>474</v>
      </c>
      <c r="K99" s="38"/>
      <c r="L99" s="38"/>
      <c r="M99" s="38"/>
      <c r="N99" s="38"/>
      <c r="O99" s="38" t="s">
        <v>385</v>
      </c>
      <c r="P99" s="38"/>
      <c r="Q99" s="38" t="s">
        <v>385</v>
      </c>
      <c r="R99" s="125"/>
      <c r="S99" s="38" t="s">
        <v>385</v>
      </c>
      <c r="T99" s="125"/>
      <c r="U99" s="38" t="s">
        <v>385</v>
      </c>
      <c r="V99" s="4" t="s">
        <v>13</v>
      </c>
      <c r="W99" s="8">
        <v>1</v>
      </c>
      <c r="X99" s="134"/>
      <c r="Y99" s="24" t="s">
        <v>94</v>
      </c>
      <c r="Z99" s="3" t="s">
        <v>103</v>
      </c>
      <c r="AA99" s="4" t="s">
        <v>559</v>
      </c>
      <c r="AB99" s="4" t="s">
        <v>493</v>
      </c>
      <c r="AC99" s="4" t="s">
        <v>477</v>
      </c>
      <c r="AD99" s="72" t="s">
        <v>386</v>
      </c>
      <c r="AE99" s="72" t="s">
        <v>386</v>
      </c>
      <c r="AF99" s="121" t="s">
        <v>388</v>
      </c>
      <c r="AG99" s="72" t="s">
        <v>386</v>
      </c>
      <c r="AH99" s="72" t="s">
        <v>386</v>
      </c>
      <c r="AI99" s="121" t="s">
        <v>388</v>
      </c>
      <c r="AJ99" s="72" t="s">
        <v>386</v>
      </c>
      <c r="AK99" s="72" t="s">
        <v>386</v>
      </c>
      <c r="AL99" s="121" t="s">
        <v>388</v>
      </c>
      <c r="AM99" s="38">
        <v>1</v>
      </c>
      <c r="AN99" s="134"/>
      <c r="AO99" s="119" t="s">
        <v>409</v>
      </c>
      <c r="AP99" s="119">
        <f t="shared" si="5"/>
        <v>0</v>
      </c>
    </row>
    <row r="100" spans="1:42" ht="45" x14ac:dyDescent="0.2">
      <c r="A100" s="8">
        <v>98</v>
      </c>
      <c r="B100" s="4"/>
      <c r="C100" s="196" t="s">
        <v>606</v>
      </c>
      <c r="D100" s="4" t="s">
        <v>88</v>
      </c>
      <c r="E100" s="25" t="s">
        <v>537</v>
      </c>
      <c r="F100" s="3"/>
      <c r="G100" s="2" t="s">
        <v>60</v>
      </c>
      <c r="H100" s="4" t="s">
        <v>548</v>
      </c>
      <c r="I100" s="38" t="s">
        <v>466</v>
      </c>
      <c r="J100" s="38" t="s">
        <v>474</v>
      </c>
      <c r="K100" s="38"/>
      <c r="L100" s="38"/>
      <c r="M100" s="38"/>
      <c r="N100" s="38"/>
      <c r="O100" s="38"/>
      <c r="P100" s="38"/>
      <c r="Q100" s="38"/>
      <c r="R100" s="125"/>
      <c r="S100" s="38" t="s">
        <v>385</v>
      </c>
      <c r="T100" s="125"/>
      <c r="U100" s="38" t="s">
        <v>385</v>
      </c>
      <c r="V100" s="4" t="s">
        <v>13</v>
      </c>
      <c r="W100" s="8">
        <v>1</v>
      </c>
      <c r="X100" s="134"/>
      <c r="Y100" s="123" t="s">
        <v>540</v>
      </c>
      <c r="Z100" s="30" t="s">
        <v>539</v>
      </c>
      <c r="AA100" s="124" t="s">
        <v>559</v>
      </c>
      <c r="AB100" s="124" t="s">
        <v>493</v>
      </c>
      <c r="AC100" s="124" t="s">
        <v>477</v>
      </c>
      <c r="AD100" s="131" t="s">
        <v>386</v>
      </c>
      <c r="AE100" s="131" t="s">
        <v>386</v>
      </c>
      <c r="AF100" s="131" t="s">
        <v>388</v>
      </c>
      <c r="AG100" s="131" t="s">
        <v>386</v>
      </c>
      <c r="AH100" s="131" t="s">
        <v>386</v>
      </c>
      <c r="AI100" s="131" t="s">
        <v>388</v>
      </c>
      <c r="AJ100" s="131" t="s">
        <v>386</v>
      </c>
      <c r="AK100" s="131" t="s">
        <v>386</v>
      </c>
      <c r="AL100" s="131" t="s">
        <v>388</v>
      </c>
      <c r="AM100" s="125">
        <v>1</v>
      </c>
      <c r="AN100" s="152"/>
      <c r="AO100" s="29" t="s">
        <v>409</v>
      </c>
      <c r="AP100" s="119">
        <f>(W100*X100)</f>
        <v>0</v>
      </c>
    </row>
    <row r="101" spans="1:42" ht="45" x14ac:dyDescent="0.2">
      <c r="A101" s="8">
        <v>99</v>
      </c>
      <c r="B101" s="4" t="s">
        <v>44</v>
      </c>
      <c r="C101" s="196" t="s">
        <v>606</v>
      </c>
      <c r="D101" s="4" t="s">
        <v>88</v>
      </c>
      <c r="E101" s="25" t="s">
        <v>201</v>
      </c>
      <c r="F101" s="3" t="s">
        <v>488</v>
      </c>
      <c r="G101" s="2" t="s">
        <v>60</v>
      </c>
      <c r="H101" s="4" t="s">
        <v>548</v>
      </c>
      <c r="I101" s="38" t="s">
        <v>466</v>
      </c>
      <c r="J101" s="38" t="s">
        <v>474</v>
      </c>
      <c r="K101" s="38"/>
      <c r="L101" s="38"/>
      <c r="M101" s="38"/>
      <c r="N101" s="38"/>
      <c r="O101" s="38"/>
      <c r="P101" s="38"/>
      <c r="Q101" s="38" t="s">
        <v>385</v>
      </c>
      <c r="R101" s="125"/>
      <c r="S101" s="38" t="s">
        <v>385</v>
      </c>
      <c r="T101" s="125"/>
      <c r="U101" s="38" t="s">
        <v>385</v>
      </c>
      <c r="V101" s="4" t="s">
        <v>13</v>
      </c>
      <c r="W101" s="8">
        <v>1</v>
      </c>
      <c r="X101" s="134"/>
      <c r="Y101" s="24" t="s">
        <v>94</v>
      </c>
      <c r="Z101" s="3" t="s">
        <v>95</v>
      </c>
      <c r="AA101" s="4" t="s">
        <v>559</v>
      </c>
      <c r="AB101" s="4" t="s">
        <v>493</v>
      </c>
      <c r="AC101" s="4" t="s">
        <v>477</v>
      </c>
      <c r="AD101" s="72" t="s">
        <v>386</v>
      </c>
      <c r="AE101" s="72" t="s">
        <v>386</v>
      </c>
      <c r="AF101" s="121" t="s">
        <v>388</v>
      </c>
      <c r="AG101" s="72" t="s">
        <v>386</v>
      </c>
      <c r="AH101" s="72" t="s">
        <v>386</v>
      </c>
      <c r="AI101" s="121" t="s">
        <v>388</v>
      </c>
      <c r="AJ101" s="72" t="s">
        <v>386</v>
      </c>
      <c r="AK101" s="72" t="s">
        <v>386</v>
      </c>
      <c r="AL101" s="121" t="s">
        <v>388</v>
      </c>
      <c r="AM101" s="38">
        <v>1</v>
      </c>
      <c r="AN101" s="134"/>
      <c r="AO101" s="119" t="s">
        <v>406</v>
      </c>
      <c r="AP101" s="119">
        <f t="shared" si="5"/>
        <v>0</v>
      </c>
    </row>
    <row r="102" spans="1:42" ht="45" x14ac:dyDescent="0.2">
      <c r="A102" s="8">
        <v>100</v>
      </c>
      <c r="B102" s="4" t="s">
        <v>46</v>
      </c>
      <c r="C102" s="196" t="s">
        <v>606</v>
      </c>
      <c r="D102" s="4" t="s">
        <v>88</v>
      </c>
      <c r="E102" s="25" t="s">
        <v>304</v>
      </c>
      <c r="F102" s="122"/>
      <c r="G102" s="123"/>
      <c r="H102" s="124"/>
      <c r="I102" s="125"/>
      <c r="J102" s="125"/>
      <c r="K102" s="125"/>
      <c r="L102" s="125"/>
      <c r="M102" s="125"/>
      <c r="N102" s="125"/>
      <c r="O102" s="125"/>
      <c r="P102" s="125"/>
      <c r="Q102" s="125"/>
      <c r="R102" s="125"/>
      <c r="S102" s="125"/>
      <c r="T102" s="125"/>
      <c r="U102" s="125"/>
      <c r="V102" s="124" t="s">
        <v>13</v>
      </c>
      <c r="W102" s="31">
        <v>1</v>
      </c>
      <c r="X102" s="152"/>
      <c r="Y102" s="24" t="s">
        <v>197</v>
      </c>
      <c r="Z102" s="3" t="s">
        <v>198</v>
      </c>
      <c r="AA102" s="4" t="s">
        <v>558</v>
      </c>
      <c r="AB102" s="4" t="s">
        <v>493</v>
      </c>
      <c r="AC102" s="4" t="s">
        <v>477</v>
      </c>
      <c r="AD102" s="72"/>
      <c r="AE102" s="72" t="s">
        <v>386</v>
      </c>
      <c r="AF102" s="72" t="s">
        <v>386</v>
      </c>
      <c r="AG102" s="121" t="s">
        <v>388</v>
      </c>
      <c r="AH102" s="72" t="s">
        <v>386</v>
      </c>
      <c r="AI102" s="72" t="s">
        <v>386</v>
      </c>
      <c r="AJ102" s="121" t="s">
        <v>388</v>
      </c>
      <c r="AK102" s="72" t="s">
        <v>386</v>
      </c>
      <c r="AL102" s="72" t="s">
        <v>386</v>
      </c>
      <c r="AM102" s="38">
        <v>1</v>
      </c>
      <c r="AN102" s="134"/>
      <c r="AO102" s="119" t="s">
        <v>409</v>
      </c>
      <c r="AP102" s="119">
        <f>(AM102*AN102)</f>
        <v>0</v>
      </c>
    </row>
    <row r="103" spans="1:42" ht="45" x14ac:dyDescent="0.2">
      <c r="A103" s="8">
        <v>101</v>
      </c>
      <c r="B103" s="4" t="s">
        <v>46</v>
      </c>
      <c r="C103" s="196" t="s">
        <v>606</v>
      </c>
      <c r="D103" s="4" t="s">
        <v>159</v>
      </c>
      <c r="E103" s="25" t="s">
        <v>320</v>
      </c>
      <c r="F103" s="3" t="s">
        <v>488</v>
      </c>
      <c r="G103" s="24" t="s">
        <v>218</v>
      </c>
      <c r="H103" s="19" t="s">
        <v>549</v>
      </c>
      <c r="I103" s="36" t="s">
        <v>466</v>
      </c>
      <c r="J103" s="116" t="s">
        <v>473</v>
      </c>
      <c r="K103" s="36"/>
      <c r="L103" s="36"/>
      <c r="M103" s="36"/>
      <c r="N103" s="36"/>
      <c r="O103" s="38" t="s">
        <v>385</v>
      </c>
      <c r="P103" s="38"/>
      <c r="Q103" s="38" t="s">
        <v>385</v>
      </c>
      <c r="R103" s="125"/>
      <c r="S103" s="38" t="s">
        <v>385</v>
      </c>
      <c r="T103" s="125"/>
      <c r="U103" s="38" t="s">
        <v>385</v>
      </c>
      <c r="V103" s="4" t="s">
        <v>13</v>
      </c>
      <c r="W103" s="8">
        <v>1</v>
      </c>
      <c r="X103" s="134"/>
      <c r="Y103" s="24" t="s">
        <v>94</v>
      </c>
      <c r="Z103" s="3" t="s">
        <v>103</v>
      </c>
      <c r="AA103" s="4" t="s">
        <v>559</v>
      </c>
      <c r="AB103" s="4" t="s">
        <v>493</v>
      </c>
      <c r="AC103" s="4" t="s">
        <v>477</v>
      </c>
      <c r="AD103" s="72" t="s">
        <v>386</v>
      </c>
      <c r="AE103" s="72" t="s">
        <v>386</v>
      </c>
      <c r="AF103" s="121" t="s">
        <v>388</v>
      </c>
      <c r="AG103" s="72" t="s">
        <v>386</v>
      </c>
      <c r="AH103" s="72" t="s">
        <v>386</v>
      </c>
      <c r="AI103" s="121" t="s">
        <v>388</v>
      </c>
      <c r="AJ103" s="72" t="s">
        <v>386</v>
      </c>
      <c r="AK103" s="72" t="s">
        <v>386</v>
      </c>
      <c r="AL103" s="121" t="s">
        <v>388</v>
      </c>
      <c r="AM103" s="38">
        <v>1</v>
      </c>
      <c r="AN103" s="134"/>
      <c r="AO103" s="119" t="s">
        <v>409</v>
      </c>
      <c r="AP103" s="119">
        <f t="shared" si="5"/>
        <v>0</v>
      </c>
    </row>
    <row r="104" spans="1:42" ht="45" x14ac:dyDescent="0.2">
      <c r="A104" s="8">
        <v>102</v>
      </c>
      <c r="B104" s="4" t="s">
        <v>46</v>
      </c>
      <c r="C104" s="196" t="s">
        <v>606</v>
      </c>
      <c r="D104" s="4" t="s">
        <v>159</v>
      </c>
      <c r="E104" s="25" t="s">
        <v>317</v>
      </c>
      <c r="F104" s="37" t="s">
        <v>489</v>
      </c>
      <c r="G104" s="24" t="s">
        <v>164</v>
      </c>
      <c r="H104" s="4" t="s">
        <v>550</v>
      </c>
      <c r="I104" s="116" t="s">
        <v>494</v>
      </c>
      <c r="J104" s="116" t="s">
        <v>473</v>
      </c>
      <c r="K104" s="36"/>
      <c r="L104" s="36"/>
      <c r="M104" s="36" t="s">
        <v>387</v>
      </c>
      <c r="N104" s="36"/>
      <c r="O104" s="38" t="s">
        <v>385</v>
      </c>
      <c r="P104" s="36" t="s">
        <v>385</v>
      </c>
      <c r="Q104" s="118" t="s">
        <v>387</v>
      </c>
      <c r="R104" s="36" t="s">
        <v>385</v>
      </c>
      <c r="S104" s="36" t="s">
        <v>385</v>
      </c>
      <c r="T104" s="36" t="s">
        <v>385</v>
      </c>
      <c r="U104" s="117" t="s">
        <v>387</v>
      </c>
      <c r="V104" s="4" t="s">
        <v>13</v>
      </c>
      <c r="W104" s="8">
        <v>1</v>
      </c>
      <c r="X104" s="134"/>
      <c r="Y104" s="24" t="s">
        <v>94</v>
      </c>
      <c r="Z104" s="3" t="s">
        <v>103</v>
      </c>
      <c r="AA104" s="4" t="s">
        <v>559</v>
      </c>
      <c r="AB104" s="4" t="s">
        <v>493</v>
      </c>
      <c r="AC104" s="4" t="s">
        <v>477</v>
      </c>
      <c r="AD104" s="72" t="s">
        <v>386</v>
      </c>
      <c r="AE104" s="72" t="s">
        <v>386</v>
      </c>
      <c r="AF104" s="121" t="s">
        <v>388</v>
      </c>
      <c r="AG104" s="72" t="s">
        <v>386</v>
      </c>
      <c r="AH104" s="72" t="s">
        <v>386</v>
      </c>
      <c r="AI104" s="121" t="s">
        <v>388</v>
      </c>
      <c r="AJ104" s="72" t="s">
        <v>386</v>
      </c>
      <c r="AK104" s="72" t="s">
        <v>386</v>
      </c>
      <c r="AL104" s="121" t="s">
        <v>388</v>
      </c>
      <c r="AM104" s="38">
        <v>1</v>
      </c>
      <c r="AN104" s="134"/>
      <c r="AO104" s="119" t="s">
        <v>409</v>
      </c>
      <c r="AP104" s="119">
        <f t="shared" si="5"/>
        <v>0</v>
      </c>
    </row>
    <row r="105" spans="1:42" ht="45" x14ac:dyDescent="0.2">
      <c r="A105" s="8">
        <v>103</v>
      </c>
      <c r="B105" s="4" t="s">
        <v>46</v>
      </c>
      <c r="C105" s="196" t="s">
        <v>606</v>
      </c>
      <c r="D105" s="4" t="s">
        <v>159</v>
      </c>
      <c r="E105" s="25" t="s">
        <v>321</v>
      </c>
      <c r="F105" s="3" t="s">
        <v>488</v>
      </c>
      <c r="G105" s="24" t="s">
        <v>218</v>
      </c>
      <c r="H105" s="19" t="s">
        <v>549</v>
      </c>
      <c r="I105" s="36" t="s">
        <v>466</v>
      </c>
      <c r="J105" s="116" t="s">
        <v>473</v>
      </c>
      <c r="K105" s="36"/>
      <c r="L105" s="36"/>
      <c r="M105" s="36"/>
      <c r="N105" s="36"/>
      <c r="O105" s="38"/>
      <c r="P105" s="38"/>
      <c r="Q105" s="38" t="s">
        <v>385</v>
      </c>
      <c r="R105" s="125"/>
      <c r="S105" s="38" t="s">
        <v>385</v>
      </c>
      <c r="T105" s="125"/>
      <c r="U105" s="38" t="s">
        <v>385</v>
      </c>
      <c r="V105" s="4" t="s">
        <v>13</v>
      </c>
      <c r="W105" s="8">
        <v>1</v>
      </c>
      <c r="X105" s="134"/>
      <c r="Y105" s="24" t="s">
        <v>94</v>
      </c>
      <c r="Z105" s="3" t="s">
        <v>103</v>
      </c>
      <c r="AA105" s="4" t="s">
        <v>559</v>
      </c>
      <c r="AB105" s="4" t="s">
        <v>493</v>
      </c>
      <c r="AC105" s="4" t="s">
        <v>477</v>
      </c>
      <c r="AD105" s="72"/>
      <c r="AE105" s="72"/>
      <c r="AF105" s="121" t="s">
        <v>388</v>
      </c>
      <c r="AG105" s="72" t="s">
        <v>386</v>
      </c>
      <c r="AH105" s="72" t="s">
        <v>386</v>
      </c>
      <c r="AI105" s="121" t="s">
        <v>388</v>
      </c>
      <c r="AJ105" s="72" t="s">
        <v>386</v>
      </c>
      <c r="AK105" s="72" t="s">
        <v>386</v>
      </c>
      <c r="AL105" s="121" t="s">
        <v>388</v>
      </c>
      <c r="AM105" s="38">
        <v>1</v>
      </c>
      <c r="AN105" s="134"/>
      <c r="AO105" s="119" t="s">
        <v>409</v>
      </c>
      <c r="AP105" s="119">
        <f t="shared" si="5"/>
        <v>0</v>
      </c>
    </row>
    <row r="106" spans="1:42" ht="45" x14ac:dyDescent="0.2">
      <c r="A106" s="8">
        <v>104</v>
      </c>
      <c r="B106" s="4" t="s">
        <v>46</v>
      </c>
      <c r="C106" s="196" t="s">
        <v>606</v>
      </c>
      <c r="D106" s="4" t="s">
        <v>159</v>
      </c>
      <c r="E106" s="25" t="s">
        <v>322</v>
      </c>
      <c r="F106" s="3" t="s">
        <v>488</v>
      </c>
      <c r="G106" s="24" t="s">
        <v>218</v>
      </c>
      <c r="H106" s="19" t="s">
        <v>549</v>
      </c>
      <c r="I106" s="36" t="s">
        <v>466</v>
      </c>
      <c r="J106" s="116" t="s">
        <v>473</v>
      </c>
      <c r="K106" s="36"/>
      <c r="L106" s="36"/>
      <c r="M106" s="36"/>
      <c r="N106" s="36"/>
      <c r="O106" s="38"/>
      <c r="P106" s="38"/>
      <c r="Q106" s="38" t="s">
        <v>385</v>
      </c>
      <c r="R106" s="125"/>
      <c r="S106" s="38" t="s">
        <v>385</v>
      </c>
      <c r="T106" s="125"/>
      <c r="U106" s="38" t="s">
        <v>385</v>
      </c>
      <c r="V106" s="4" t="s">
        <v>13</v>
      </c>
      <c r="W106" s="8">
        <v>1</v>
      </c>
      <c r="X106" s="134"/>
      <c r="Y106" s="24" t="s">
        <v>94</v>
      </c>
      <c r="Z106" s="3" t="s">
        <v>103</v>
      </c>
      <c r="AA106" s="4" t="s">
        <v>559</v>
      </c>
      <c r="AB106" s="4" t="s">
        <v>493</v>
      </c>
      <c r="AC106" s="4" t="s">
        <v>477</v>
      </c>
      <c r="AD106" s="72"/>
      <c r="AE106" s="72"/>
      <c r="AF106" s="121" t="s">
        <v>388</v>
      </c>
      <c r="AG106" s="72" t="s">
        <v>386</v>
      </c>
      <c r="AH106" s="72" t="s">
        <v>386</v>
      </c>
      <c r="AI106" s="121" t="s">
        <v>388</v>
      </c>
      <c r="AJ106" s="72" t="s">
        <v>386</v>
      </c>
      <c r="AK106" s="72" t="s">
        <v>386</v>
      </c>
      <c r="AL106" s="121" t="s">
        <v>388</v>
      </c>
      <c r="AM106" s="38">
        <v>1</v>
      </c>
      <c r="AN106" s="134"/>
      <c r="AO106" s="119" t="s">
        <v>409</v>
      </c>
      <c r="AP106" s="119">
        <f t="shared" si="5"/>
        <v>0</v>
      </c>
    </row>
    <row r="107" spans="1:42" ht="45" x14ac:dyDescent="0.2">
      <c r="A107" s="8">
        <v>105</v>
      </c>
      <c r="B107" s="4" t="s">
        <v>46</v>
      </c>
      <c r="C107" s="196" t="s">
        <v>606</v>
      </c>
      <c r="D107" s="4" t="s">
        <v>159</v>
      </c>
      <c r="E107" s="25" t="s">
        <v>202</v>
      </c>
      <c r="F107" s="37" t="s">
        <v>489</v>
      </c>
      <c r="G107" s="24" t="s">
        <v>164</v>
      </c>
      <c r="H107" s="4" t="s">
        <v>571</v>
      </c>
      <c r="I107" s="116" t="s">
        <v>494</v>
      </c>
      <c r="J107" s="116" t="s">
        <v>473</v>
      </c>
      <c r="K107" s="36" t="s">
        <v>385</v>
      </c>
      <c r="L107" s="36"/>
      <c r="M107" s="36"/>
      <c r="N107" s="36" t="s">
        <v>385</v>
      </c>
      <c r="O107" s="117" t="s">
        <v>387</v>
      </c>
      <c r="P107" s="36" t="s">
        <v>385</v>
      </c>
      <c r="Q107" s="36" t="s">
        <v>385</v>
      </c>
      <c r="R107" s="36" t="s">
        <v>385</v>
      </c>
      <c r="S107" s="117" t="s">
        <v>387</v>
      </c>
      <c r="T107" s="36" t="s">
        <v>385</v>
      </c>
      <c r="U107" s="36" t="s">
        <v>385</v>
      </c>
      <c r="V107" s="4" t="s">
        <v>13</v>
      </c>
      <c r="W107" s="8">
        <v>1</v>
      </c>
      <c r="X107" s="134"/>
      <c r="Y107" s="24" t="s">
        <v>205</v>
      </c>
      <c r="Z107" s="3" t="s">
        <v>206</v>
      </c>
      <c r="AA107" s="4" t="s">
        <v>558</v>
      </c>
      <c r="AB107" s="4" t="s">
        <v>493</v>
      </c>
      <c r="AC107" s="4" t="s">
        <v>477</v>
      </c>
      <c r="AD107" s="72"/>
      <c r="AE107" s="72" t="s">
        <v>386</v>
      </c>
      <c r="AF107" s="72" t="s">
        <v>386</v>
      </c>
      <c r="AG107" s="121" t="s">
        <v>388</v>
      </c>
      <c r="AH107" s="72" t="s">
        <v>386</v>
      </c>
      <c r="AI107" s="72" t="s">
        <v>386</v>
      </c>
      <c r="AJ107" s="121" t="s">
        <v>388</v>
      </c>
      <c r="AK107" s="72" t="s">
        <v>386</v>
      </c>
      <c r="AL107" s="72" t="s">
        <v>386</v>
      </c>
      <c r="AM107" s="38">
        <v>1</v>
      </c>
      <c r="AN107" s="134"/>
      <c r="AO107" s="119" t="s">
        <v>409</v>
      </c>
      <c r="AP107" s="119">
        <f t="shared" si="5"/>
        <v>0</v>
      </c>
    </row>
    <row r="108" spans="1:42" ht="45" x14ac:dyDescent="0.2">
      <c r="A108" s="8">
        <v>106</v>
      </c>
      <c r="B108" s="4" t="s">
        <v>46</v>
      </c>
      <c r="C108" s="196" t="s">
        <v>606</v>
      </c>
      <c r="D108" s="4" t="s">
        <v>159</v>
      </c>
      <c r="E108" s="25" t="s">
        <v>203</v>
      </c>
      <c r="F108" s="37" t="s">
        <v>489</v>
      </c>
      <c r="G108" s="24" t="s">
        <v>164</v>
      </c>
      <c r="H108" s="4" t="s">
        <v>571</v>
      </c>
      <c r="I108" s="116" t="s">
        <v>494</v>
      </c>
      <c r="J108" s="116" t="s">
        <v>473</v>
      </c>
      <c r="K108" s="36" t="s">
        <v>389</v>
      </c>
      <c r="L108" s="36"/>
      <c r="M108" s="36" t="s">
        <v>389</v>
      </c>
      <c r="N108" s="36" t="s">
        <v>385</v>
      </c>
      <c r="O108" s="117" t="s">
        <v>387</v>
      </c>
      <c r="P108" s="36" t="s">
        <v>385</v>
      </c>
      <c r="Q108" s="36" t="s">
        <v>385</v>
      </c>
      <c r="R108" s="36" t="s">
        <v>385</v>
      </c>
      <c r="S108" s="117" t="s">
        <v>387</v>
      </c>
      <c r="T108" s="36" t="s">
        <v>385</v>
      </c>
      <c r="U108" s="36" t="s">
        <v>385</v>
      </c>
      <c r="V108" s="4" t="s">
        <v>13</v>
      </c>
      <c r="W108" s="8">
        <v>1</v>
      </c>
      <c r="X108" s="134"/>
      <c r="Y108" s="24" t="s">
        <v>205</v>
      </c>
      <c r="Z108" s="3" t="s">
        <v>206</v>
      </c>
      <c r="AA108" s="4" t="s">
        <v>558</v>
      </c>
      <c r="AB108" s="4" t="s">
        <v>493</v>
      </c>
      <c r="AC108" s="4" t="s">
        <v>477</v>
      </c>
      <c r="AD108" s="72"/>
      <c r="AE108" s="72" t="s">
        <v>386</v>
      </c>
      <c r="AF108" s="72" t="s">
        <v>386</v>
      </c>
      <c r="AG108" s="121" t="s">
        <v>388</v>
      </c>
      <c r="AH108" s="72" t="s">
        <v>386</v>
      </c>
      <c r="AI108" s="72" t="s">
        <v>386</v>
      </c>
      <c r="AJ108" s="121" t="s">
        <v>388</v>
      </c>
      <c r="AK108" s="72" t="s">
        <v>386</v>
      </c>
      <c r="AL108" s="72" t="s">
        <v>386</v>
      </c>
      <c r="AM108" s="38">
        <v>1</v>
      </c>
      <c r="AN108" s="134"/>
      <c r="AO108" s="119" t="s">
        <v>409</v>
      </c>
      <c r="AP108" s="119">
        <f t="shared" si="5"/>
        <v>0</v>
      </c>
    </row>
    <row r="109" spans="1:42" ht="45" x14ac:dyDescent="0.2">
      <c r="A109" s="8">
        <v>107</v>
      </c>
      <c r="B109" s="4" t="s">
        <v>46</v>
      </c>
      <c r="C109" s="196" t="s">
        <v>606</v>
      </c>
      <c r="D109" s="4" t="s">
        <v>159</v>
      </c>
      <c r="E109" s="25" t="s">
        <v>204</v>
      </c>
      <c r="F109" s="3" t="s">
        <v>488</v>
      </c>
      <c r="G109" s="24" t="s">
        <v>218</v>
      </c>
      <c r="H109" s="19" t="s">
        <v>549</v>
      </c>
      <c r="I109" s="38" t="s">
        <v>466</v>
      </c>
      <c r="J109" s="116" t="s">
        <v>473</v>
      </c>
      <c r="K109" s="36"/>
      <c r="L109" s="36"/>
      <c r="M109" s="36"/>
      <c r="N109" s="36"/>
      <c r="O109" s="38"/>
      <c r="P109" s="38"/>
      <c r="Q109" s="38" t="s">
        <v>385</v>
      </c>
      <c r="R109" s="125"/>
      <c r="S109" s="38" t="s">
        <v>385</v>
      </c>
      <c r="T109" s="125"/>
      <c r="U109" s="38" t="s">
        <v>385</v>
      </c>
      <c r="V109" s="4" t="s">
        <v>13</v>
      </c>
      <c r="W109" s="8">
        <v>1</v>
      </c>
      <c r="X109" s="134"/>
      <c r="Y109" s="24" t="s">
        <v>94</v>
      </c>
      <c r="Z109" s="3" t="s">
        <v>103</v>
      </c>
      <c r="AA109" s="4" t="s">
        <v>559</v>
      </c>
      <c r="AB109" s="4" t="s">
        <v>493</v>
      </c>
      <c r="AC109" s="4" t="s">
        <v>477</v>
      </c>
      <c r="AD109" s="121" t="s">
        <v>388</v>
      </c>
      <c r="AE109" s="121" t="s">
        <v>388</v>
      </c>
      <c r="AF109" s="72" t="s">
        <v>386</v>
      </c>
      <c r="AG109" s="72" t="s">
        <v>386</v>
      </c>
      <c r="AH109" s="121" t="s">
        <v>388</v>
      </c>
      <c r="AI109" s="72" t="s">
        <v>386</v>
      </c>
      <c r="AJ109" s="72" t="s">
        <v>386</v>
      </c>
      <c r="AK109" s="121" t="s">
        <v>388</v>
      </c>
      <c r="AL109" s="72" t="s">
        <v>386</v>
      </c>
      <c r="AM109" s="38">
        <v>1</v>
      </c>
      <c r="AN109" s="134"/>
      <c r="AO109" s="119" t="s">
        <v>409</v>
      </c>
      <c r="AP109" s="119">
        <f t="shared" si="5"/>
        <v>0</v>
      </c>
    </row>
    <row r="110" spans="1:42" ht="45" x14ac:dyDescent="0.2">
      <c r="A110" s="8">
        <v>108</v>
      </c>
      <c r="B110" s="4" t="s">
        <v>46</v>
      </c>
      <c r="C110" s="196" t="s">
        <v>606</v>
      </c>
      <c r="D110" s="4" t="s">
        <v>159</v>
      </c>
      <c r="E110" s="25" t="s">
        <v>318</v>
      </c>
      <c r="F110" s="37" t="s">
        <v>489</v>
      </c>
      <c r="G110" s="24" t="s">
        <v>164</v>
      </c>
      <c r="H110" s="4" t="s">
        <v>571</v>
      </c>
      <c r="I110" s="116" t="s">
        <v>494</v>
      </c>
      <c r="J110" s="116" t="s">
        <v>473</v>
      </c>
      <c r="K110" s="36" t="s">
        <v>391</v>
      </c>
      <c r="L110" s="36"/>
      <c r="M110" s="36"/>
      <c r="N110" s="36" t="s">
        <v>385</v>
      </c>
      <c r="O110" s="117" t="s">
        <v>387</v>
      </c>
      <c r="P110" s="36" t="s">
        <v>385</v>
      </c>
      <c r="Q110" s="36" t="s">
        <v>385</v>
      </c>
      <c r="R110" s="36" t="s">
        <v>385</v>
      </c>
      <c r="S110" s="117" t="s">
        <v>387</v>
      </c>
      <c r="T110" s="36" t="s">
        <v>385</v>
      </c>
      <c r="U110" s="36" t="s">
        <v>385</v>
      </c>
      <c r="V110" s="4" t="s">
        <v>13</v>
      </c>
      <c r="W110" s="8">
        <v>1</v>
      </c>
      <c r="X110" s="134"/>
      <c r="Y110" s="24" t="s">
        <v>94</v>
      </c>
      <c r="Z110" s="3" t="s">
        <v>103</v>
      </c>
      <c r="AA110" s="4" t="s">
        <v>559</v>
      </c>
      <c r="AB110" s="4" t="s">
        <v>493</v>
      </c>
      <c r="AC110" s="4" t="s">
        <v>477</v>
      </c>
      <c r="AD110" s="72" t="s">
        <v>386</v>
      </c>
      <c r="AE110" s="72" t="s">
        <v>386</v>
      </c>
      <c r="AF110" s="121" t="s">
        <v>388</v>
      </c>
      <c r="AG110" s="72" t="s">
        <v>386</v>
      </c>
      <c r="AH110" s="72" t="s">
        <v>386</v>
      </c>
      <c r="AI110" s="121" t="s">
        <v>388</v>
      </c>
      <c r="AJ110" s="72" t="s">
        <v>386</v>
      </c>
      <c r="AK110" s="72" t="s">
        <v>386</v>
      </c>
      <c r="AL110" s="121" t="s">
        <v>388</v>
      </c>
      <c r="AM110" s="38">
        <v>1</v>
      </c>
      <c r="AN110" s="134"/>
      <c r="AO110" s="119" t="s">
        <v>409</v>
      </c>
      <c r="AP110" s="119">
        <f t="shared" si="5"/>
        <v>0</v>
      </c>
    </row>
    <row r="111" spans="1:42" ht="45" x14ac:dyDescent="0.2">
      <c r="A111" s="8">
        <v>109</v>
      </c>
      <c r="B111" s="4" t="s">
        <v>46</v>
      </c>
      <c r="C111" s="196" t="s">
        <v>606</v>
      </c>
      <c r="D111" s="4" t="s">
        <v>159</v>
      </c>
      <c r="E111" s="25" t="s">
        <v>319</v>
      </c>
      <c r="F111" s="37" t="s">
        <v>489</v>
      </c>
      <c r="G111" s="24" t="s">
        <v>164</v>
      </c>
      <c r="H111" s="4" t="s">
        <v>571</v>
      </c>
      <c r="I111" s="116" t="s">
        <v>494</v>
      </c>
      <c r="J111" s="116" t="s">
        <v>473</v>
      </c>
      <c r="K111" s="36" t="s">
        <v>385</v>
      </c>
      <c r="L111" s="36"/>
      <c r="M111" s="36" t="s">
        <v>385</v>
      </c>
      <c r="N111" s="36" t="s">
        <v>385</v>
      </c>
      <c r="O111" s="117" t="s">
        <v>387</v>
      </c>
      <c r="P111" s="36" t="s">
        <v>385</v>
      </c>
      <c r="Q111" s="36" t="s">
        <v>385</v>
      </c>
      <c r="R111" s="36" t="s">
        <v>385</v>
      </c>
      <c r="S111" s="117" t="s">
        <v>387</v>
      </c>
      <c r="T111" s="36" t="s">
        <v>385</v>
      </c>
      <c r="U111" s="36" t="s">
        <v>385</v>
      </c>
      <c r="V111" s="4" t="s">
        <v>13</v>
      </c>
      <c r="W111" s="8">
        <v>1</v>
      </c>
      <c r="X111" s="134"/>
      <c r="Y111" s="24" t="s">
        <v>94</v>
      </c>
      <c r="Z111" s="3" t="s">
        <v>103</v>
      </c>
      <c r="AA111" s="4" t="s">
        <v>558</v>
      </c>
      <c r="AB111" s="4" t="s">
        <v>493</v>
      </c>
      <c r="AC111" s="4" t="s">
        <v>477</v>
      </c>
      <c r="AD111" s="121" t="s">
        <v>388</v>
      </c>
      <c r="AE111" s="72" t="s">
        <v>386</v>
      </c>
      <c r="AF111" s="72" t="s">
        <v>386</v>
      </c>
      <c r="AG111" s="121" t="s">
        <v>388</v>
      </c>
      <c r="AH111" s="72" t="s">
        <v>386</v>
      </c>
      <c r="AI111" s="72" t="s">
        <v>386</v>
      </c>
      <c r="AJ111" s="121" t="s">
        <v>388</v>
      </c>
      <c r="AK111" s="72" t="s">
        <v>386</v>
      </c>
      <c r="AL111" s="72" t="s">
        <v>386</v>
      </c>
      <c r="AM111" s="38">
        <v>1</v>
      </c>
      <c r="AN111" s="134"/>
      <c r="AO111" s="119" t="s">
        <v>409</v>
      </c>
      <c r="AP111" s="119">
        <f t="shared" si="5"/>
        <v>0</v>
      </c>
    </row>
    <row r="112" spans="1:42" ht="45" x14ac:dyDescent="0.2">
      <c r="A112" s="8">
        <v>110</v>
      </c>
      <c r="B112" s="4" t="s">
        <v>46</v>
      </c>
      <c r="C112" s="196" t="s">
        <v>606</v>
      </c>
      <c r="D112" s="4" t="s">
        <v>159</v>
      </c>
      <c r="E112" s="25" t="s">
        <v>304</v>
      </c>
      <c r="F112" s="122"/>
      <c r="G112" s="123"/>
      <c r="H112" s="124"/>
      <c r="I112" s="125"/>
      <c r="J112" s="125"/>
      <c r="K112" s="125"/>
      <c r="L112" s="125"/>
      <c r="M112" s="125"/>
      <c r="N112" s="125"/>
      <c r="O112" s="125"/>
      <c r="P112" s="125"/>
      <c r="Q112" s="125"/>
      <c r="R112" s="125"/>
      <c r="S112" s="125"/>
      <c r="T112" s="125"/>
      <c r="U112" s="125"/>
      <c r="V112" s="124" t="s">
        <v>13</v>
      </c>
      <c r="W112" s="31">
        <v>1</v>
      </c>
      <c r="X112" s="152"/>
      <c r="Y112" s="24" t="s">
        <v>207</v>
      </c>
      <c r="Z112" s="3" t="s">
        <v>208</v>
      </c>
      <c r="AA112" s="4" t="s">
        <v>558</v>
      </c>
      <c r="AB112" s="4" t="s">
        <v>493</v>
      </c>
      <c r="AC112" s="4" t="s">
        <v>477</v>
      </c>
      <c r="AD112" s="121" t="s">
        <v>388</v>
      </c>
      <c r="AE112" s="72"/>
      <c r="AF112" s="72" t="s">
        <v>386</v>
      </c>
      <c r="AG112" s="121" t="s">
        <v>388</v>
      </c>
      <c r="AH112" s="72" t="s">
        <v>386</v>
      </c>
      <c r="AI112" s="72" t="s">
        <v>386</v>
      </c>
      <c r="AJ112" s="121" t="s">
        <v>388</v>
      </c>
      <c r="AK112" s="72" t="s">
        <v>386</v>
      </c>
      <c r="AL112" s="72" t="s">
        <v>386</v>
      </c>
      <c r="AM112" s="38">
        <v>1</v>
      </c>
      <c r="AN112" s="134"/>
      <c r="AO112" s="119" t="s">
        <v>409</v>
      </c>
      <c r="AP112" s="119">
        <f>(AM112*AN112)</f>
        <v>0</v>
      </c>
    </row>
    <row r="113" spans="1:42" ht="45" x14ac:dyDescent="0.2">
      <c r="A113" s="8">
        <v>111</v>
      </c>
      <c r="B113" s="4" t="s">
        <v>44</v>
      </c>
      <c r="C113" s="196" t="s">
        <v>606</v>
      </c>
      <c r="D113" s="4" t="s">
        <v>209</v>
      </c>
      <c r="E113" s="25" t="s">
        <v>305</v>
      </c>
      <c r="F113" s="3" t="s">
        <v>488</v>
      </c>
      <c r="G113" s="24" t="s">
        <v>219</v>
      </c>
      <c r="H113" s="4" t="s">
        <v>547</v>
      </c>
      <c r="I113" s="38" t="s">
        <v>466</v>
      </c>
      <c r="J113" s="38" t="s">
        <v>475</v>
      </c>
      <c r="K113" s="36"/>
      <c r="L113" s="36"/>
      <c r="M113" s="36"/>
      <c r="N113" s="36"/>
      <c r="O113" s="38" t="s">
        <v>385</v>
      </c>
      <c r="P113" s="38"/>
      <c r="Q113" s="38" t="s">
        <v>385</v>
      </c>
      <c r="R113" s="125"/>
      <c r="S113" s="38" t="s">
        <v>385</v>
      </c>
      <c r="T113" s="125"/>
      <c r="U113" s="38" t="s">
        <v>385</v>
      </c>
      <c r="V113" s="4" t="s">
        <v>13</v>
      </c>
      <c r="W113" s="8">
        <v>1</v>
      </c>
      <c r="X113" s="134"/>
      <c r="Y113" s="24" t="s">
        <v>392</v>
      </c>
      <c r="Z113" s="3" t="s">
        <v>415</v>
      </c>
      <c r="AA113" s="4" t="s">
        <v>555</v>
      </c>
      <c r="AB113" s="4" t="s">
        <v>476</v>
      </c>
      <c r="AC113" s="4" t="s">
        <v>477</v>
      </c>
      <c r="AD113" s="121" t="s">
        <v>388</v>
      </c>
      <c r="AE113" s="72"/>
      <c r="AF113" s="121" t="s">
        <v>388</v>
      </c>
      <c r="AG113" s="72"/>
      <c r="AH113" s="121" t="s">
        <v>388</v>
      </c>
      <c r="AI113" s="131"/>
      <c r="AJ113" s="121" t="s">
        <v>388</v>
      </c>
      <c r="AK113" s="131"/>
      <c r="AL113" s="121" t="s">
        <v>388</v>
      </c>
      <c r="AM113" s="38">
        <v>1</v>
      </c>
      <c r="AN113" s="134"/>
      <c r="AO113" s="119" t="s">
        <v>404</v>
      </c>
      <c r="AP113" s="119">
        <f t="shared" si="5"/>
        <v>0</v>
      </c>
    </row>
    <row r="114" spans="1:42" ht="45" x14ac:dyDescent="0.2">
      <c r="A114" s="8">
        <v>112</v>
      </c>
      <c r="B114" s="4" t="s">
        <v>44</v>
      </c>
      <c r="C114" s="196" t="s">
        <v>606</v>
      </c>
      <c r="D114" s="4" t="s">
        <v>209</v>
      </c>
      <c r="E114" s="25" t="s">
        <v>306</v>
      </c>
      <c r="F114" s="3" t="s">
        <v>488</v>
      </c>
      <c r="G114" s="24" t="s">
        <v>219</v>
      </c>
      <c r="H114" s="4" t="s">
        <v>547</v>
      </c>
      <c r="I114" s="38" t="s">
        <v>466</v>
      </c>
      <c r="J114" s="38" t="s">
        <v>475</v>
      </c>
      <c r="K114" s="36"/>
      <c r="L114" s="36"/>
      <c r="M114" s="36"/>
      <c r="N114" s="36"/>
      <c r="O114" s="38" t="s">
        <v>385</v>
      </c>
      <c r="P114" s="38"/>
      <c r="Q114" s="38" t="s">
        <v>385</v>
      </c>
      <c r="R114" s="125"/>
      <c r="S114" s="38" t="s">
        <v>385</v>
      </c>
      <c r="T114" s="125"/>
      <c r="U114" s="38" t="s">
        <v>385</v>
      </c>
      <c r="V114" s="4" t="s">
        <v>13</v>
      </c>
      <c r="W114" s="8">
        <v>1</v>
      </c>
      <c r="X114" s="134"/>
      <c r="Y114" s="24" t="s">
        <v>392</v>
      </c>
      <c r="Z114" s="3" t="s">
        <v>393</v>
      </c>
      <c r="AA114" s="4" t="s">
        <v>555</v>
      </c>
      <c r="AB114" s="4" t="s">
        <v>476</v>
      </c>
      <c r="AC114" s="4" t="s">
        <v>477</v>
      </c>
      <c r="AD114" s="121" t="s">
        <v>388</v>
      </c>
      <c r="AE114" s="72"/>
      <c r="AF114" s="121" t="s">
        <v>388</v>
      </c>
      <c r="AG114" s="72"/>
      <c r="AH114" s="121" t="s">
        <v>388</v>
      </c>
      <c r="AI114" s="131"/>
      <c r="AJ114" s="121" t="s">
        <v>388</v>
      </c>
      <c r="AK114" s="131"/>
      <c r="AL114" s="121" t="s">
        <v>388</v>
      </c>
      <c r="AM114" s="38">
        <v>1</v>
      </c>
      <c r="AN114" s="134"/>
      <c r="AO114" s="119" t="s">
        <v>404</v>
      </c>
      <c r="AP114" s="119">
        <f t="shared" si="5"/>
        <v>0</v>
      </c>
    </row>
    <row r="115" spans="1:42" ht="45" x14ac:dyDescent="0.2">
      <c r="A115" s="8">
        <v>113</v>
      </c>
      <c r="B115" s="4" t="s">
        <v>44</v>
      </c>
      <c r="C115" s="196" t="s">
        <v>606</v>
      </c>
      <c r="D115" s="4" t="s">
        <v>209</v>
      </c>
      <c r="E115" s="25" t="s">
        <v>307</v>
      </c>
      <c r="F115" s="3" t="s">
        <v>488</v>
      </c>
      <c r="G115" s="24" t="s">
        <v>219</v>
      </c>
      <c r="H115" s="4" t="s">
        <v>547</v>
      </c>
      <c r="I115" s="38" t="s">
        <v>466</v>
      </c>
      <c r="J115" s="38" t="s">
        <v>475</v>
      </c>
      <c r="K115" s="36"/>
      <c r="L115" s="36"/>
      <c r="M115" s="36"/>
      <c r="N115" s="36"/>
      <c r="O115" s="38" t="s">
        <v>385</v>
      </c>
      <c r="P115" s="38"/>
      <c r="Q115" s="38" t="s">
        <v>385</v>
      </c>
      <c r="R115" s="125"/>
      <c r="S115" s="38" t="s">
        <v>385</v>
      </c>
      <c r="T115" s="125"/>
      <c r="U115" s="38" t="s">
        <v>385</v>
      </c>
      <c r="V115" s="4" t="s">
        <v>13</v>
      </c>
      <c r="W115" s="8">
        <v>1</v>
      </c>
      <c r="X115" s="134"/>
      <c r="Y115" s="24" t="s">
        <v>392</v>
      </c>
      <c r="Z115" s="3" t="s">
        <v>394</v>
      </c>
      <c r="AA115" s="4" t="s">
        <v>555</v>
      </c>
      <c r="AB115" s="4" t="s">
        <v>476</v>
      </c>
      <c r="AC115" s="4" t="s">
        <v>477</v>
      </c>
      <c r="AD115" s="121" t="s">
        <v>388</v>
      </c>
      <c r="AE115" s="72"/>
      <c r="AF115" s="121" t="s">
        <v>388</v>
      </c>
      <c r="AG115" s="72"/>
      <c r="AH115" s="121" t="s">
        <v>388</v>
      </c>
      <c r="AI115" s="131"/>
      <c r="AJ115" s="121" t="s">
        <v>388</v>
      </c>
      <c r="AK115" s="131"/>
      <c r="AL115" s="121" t="s">
        <v>388</v>
      </c>
      <c r="AM115" s="38">
        <v>1</v>
      </c>
      <c r="AN115" s="134"/>
      <c r="AO115" s="119" t="s">
        <v>404</v>
      </c>
      <c r="AP115" s="119">
        <f t="shared" si="5"/>
        <v>0</v>
      </c>
    </row>
    <row r="116" spans="1:42" ht="45" x14ac:dyDescent="0.2">
      <c r="A116" s="8">
        <v>114</v>
      </c>
      <c r="B116" s="4" t="s">
        <v>44</v>
      </c>
      <c r="C116" s="196" t="s">
        <v>606</v>
      </c>
      <c r="D116" s="4" t="s">
        <v>209</v>
      </c>
      <c r="E116" s="25" t="s">
        <v>308</v>
      </c>
      <c r="F116" s="122"/>
      <c r="G116" s="123"/>
      <c r="H116" s="124"/>
      <c r="I116" s="125"/>
      <c r="J116" s="125"/>
      <c r="K116" s="125"/>
      <c r="L116" s="125"/>
      <c r="M116" s="125"/>
      <c r="N116" s="125"/>
      <c r="O116" s="125"/>
      <c r="P116" s="125"/>
      <c r="Q116" s="125" t="s">
        <v>385</v>
      </c>
      <c r="R116" s="125"/>
      <c r="S116" s="125"/>
      <c r="T116" s="125"/>
      <c r="U116" s="125"/>
      <c r="V116" s="124" t="s">
        <v>13</v>
      </c>
      <c r="W116" s="31">
        <v>1</v>
      </c>
      <c r="X116" s="152"/>
      <c r="Y116" s="24" t="s">
        <v>392</v>
      </c>
      <c r="Z116" s="3" t="s">
        <v>395</v>
      </c>
      <c r="AA116" s="4" t="s">
        <v>555</v>
      </c>
      <c r="AB116" s="4" t="s">
        <v>476</v>
      </c>
      <c r="AC116" s="4" t="s">
        <v>477</v>
      </c>
      <c r="AD116" s="121" t="s">
        <v>388</v>
      </c>
      <c r="AE116" s="72"/>
      <c r="AF116" s="121" t="s">
        <v>388</v>
      </c>
      <c r="AG116" s="72"/>
      <c r="AH116" s="121" t="s">
        <v>388</v>
      </c>
      <c r="AI116" s="131"/>
      <c r="AJ116" s="121" t="s">
        <v>388</v>
      </c>
      <c r="AK116" s="131"/>
      <c r="AL116" s="121" t="s">
        <v>388</v>
      </c>
      <c r="AM116" s="38">
        <v>1</v>
      </c>
      <c r="AN116" s="134"/>
      <c r="AO116" s="119" t="s">
        <v>404</v>
      </c>
      <c r="AP116" s="119">
        <f>(AM116*AN116)</f>
        <v>0</v>
      </c>
    </row>
    <row r="117" spans="1:42" ht="45" x14ac:dyDescent="0.2">
      <c r="A117" s="8">
        <v>115</v>
      </c>
      <c r="B117" s="4" t="s">
        <v>44</v>
      </c>
      <c r="C117" s="196" t="s">
        <v>606</v>
      </c>
      <c r="D117" s="4" t="s">
        <v>209</v>
      </c>
      <c r="E117" s="25" t="s">
        <v>309</v>
      </c>
      <c r="F117" s="3" t="s">
        <v>488</v>
      </c>
      <c r="G117" s="24" t="s">
        <v>219</v>
      </c>
      <c r="H117" s="4" t="s">
        <v>547</v>
      </c>
      <c r="I117" s="38" t="s">
        <v>466</v>
      </c>
      <c r="J117" s="38" t="s">
        <v>475</v>
      </c>
      <c r="K117" s="36"/>
      <c r="L117" s="36"/>
      <c r="M117" s="36"/>
      <c r="N117" s="36"/>
      <c r="O117" s="38" t="s">
        <v>385</v>
      </c>
      <c r="P117" s="38"/>
      <c r="Q117" s="38" t="s">
        <v>385</v>
      </c>
      <c r="R117" s="125"/>
      <c r="S117" s="38" t="s">
        <v>385</v>
      </c>
      <c r="T117" s="125"/>
      <c r="U117" s="38" t="s">
        <v>385</v>
      </c>
      <c r="V117" s="4" t="s">
        <v>13</v>
      </c>
      <c r="W117" s="8">
        <v>1</v>
      </c>
      <c r="X117" s="134"/>
      <c r="Y117" s="24" t="s">
        <v>392</v>
      </c>
      <c r="Z117" s="3" t="s">
        <v>396</v>
      </c>
      <c r="AA117" s="4" t="s">
        <v>555</v>
      </c>
      <c r="AB117" s="4" t="s">
        <v>476</v>
      </c>
      <c r="AC117" s="4" t="s">
        <v>477</v>
      </c>
      <c r="AD117" s="121" t="s">
        <v>388</v>
      </c>
      <c r="AE117" s="72"/>
      <c r="AF117" s="121" t="s">
        <v>388</v>
      </c>
      <c r="AG117" s="72"/>
      <c r="AH117" s="121" t="s">
        <v>388</v>
      </c>
      <c r="AI117" s="131"/>
      <c r="AJ117" s="121" t="s">
        <v>388</v>
      </c>
      <c r="AK117" s="131"/>
      <c r="AL117" s="121" t="s">
        <v>388</v>
      </c>
      <c r="AM117" s="38">
        <v>1</v>
      </c>
      <c r="AN117" s="134"/>
      <c r="AO117" s="119" t="s">
        <v>404</v>
      </c>
      <c r="AP117" s="119">
        <f t="shared" si="5"/>
        <v>0</v>
      </c>
    </row>
    <row r="118" spans="1:42" ht="45" x14ac:dyDescent="0.2">
      <c r="A118" s="8">
        <v>116</v>
      </c>
      <c r="B118" s="4" t="s">
        <v>44</v>
      </c>
      <c r="C118" s="196" t="s">
        <v>606</v>
      </c>
      <c r="D118" s="4" t="s">
        <v>209</v>
      </c>
      <c r="E118" s="25" t="s">
        <v>310</v>
      </c>
      <c r="F118" s="3" t="s">
        <v>488</v>
      </c>
      <c r="G118" s="24" t="s">
        <v>219</v>
      </c>
      <c r="H118" s="4" t="s">
        <v>547</v>
      </c>
      <c r="I118" s="38" t="s">
        <v>466</v>
      </c>
      <c r="J118" s="38" t="s">
        <v>475</v>
      </c>
      <c r="K118" s="36"/>
      <c r="L118" s="36"/>
      <c r="M118" s="36"/>
      <c r="N118" s="36"/>
      <c r="O118" s="38" t="s">
        <v>385</v>
      </c>
      <c r="P118" s="38"/>
      <c r="Q118" s="38" t="s">
        <v>385</v>
      </c>
      <c r="R118" s="125"/>
      <c r="S118" s="38" t="s">
        <v>385</v>
      </c>
      <c r="T118" s="125"/>
      <c r="U118" s="38" t="s">
        <v>385</v>
      </c>
      <c r="V118" s="4" t="s">
        <v>13</v>
      </c>
      <c r="W118" s="8">
        <v>1</v>
      </c>
      <c r="X118" s="134"/>
      <c r="Y118" s="24" t="s">
        <v>392</v>
      </c>
      <c r="Z118" s="3" t="s">
        <v>396</v>
      </c>
      <c r="AA118" s="4" t="s">
        <v>555</v>
      </c>
      <c r="AB118" s="4" t="s">
        <v>476</v>
      </c>
      <c r="AC118" s="4" t="s">
        <v>477</v>
      </c>
      <c r="AD118" s="121" t="s">
        <v>388</v>
      </c>
      <c r="AE118" s="72"/>
      <c r="AF118" s="121" t="s">
        <v>388</v>
      </c>
      <c r="AG118" s="72"/>
      <c r="AH118" s="121" t="s">
        <v>388</v>
      </c>
      <c r="AI118" s="131"/>
      <c r="AJ118" s="121" t="s">
        <v>388</v>
      </c>
      <c r="AK118" s="131"/>
      <c r="AL118" s="121" t="s">
        <v>388</v>
      </c>
      <c r="AM118" s="38">
        <v>1</v>
      </c>
      <c r="AN118" s="134"/>
      <c r="AO118" s="119" t="s">
        <v>404</v>
      </c>
      <c r="AP118" s="119">
        <f t="shared" si="5"/>
        <v>0</v>
      </c>
    </row>
    <row r="119" spans="1:42" ht="45" x14ac:dyDescent="0.2">
      <c r="A119" s="8">
        <v>117</v>
      </c>
      <c r="B119" s="4" t="s">
        <v>44</v>
      </c>
      <c r="C119" s="196" t="s">
        <v>606</v>
      </c>
      <c r="D119" s="4" t="s">
        <v>209</v>
      </c>
      <c r="E119" s="25" t="s">
        <v>311</v>
      </c>
      <c r="F119" s="25"/>
      <c r="G119" s="24" t="s">
        <v>484</v>
      </c>
      <c r="H119" s="4" t="s">
        <v>562</v>
      </c>
      <c r="I119" s="38"/>
      <c r="J119" s="38"/>
      <c r="K119" s="38"/>
      <c r="L119" s="38"/>
      <c r="M119" s="38"/>
      <c r="N119" s="38"/>
      <c r="O119" s="38"/>
      <c r="P119" s="38"/>
      <c r="Q119" s="38" t="s">
        <v>385</v>
      </c>
      <c r="R119" s="125"/>
      <c r="S119" s="38" t="s">
        <v>385</v>
      </c>
      <c r="T119" s="125"/>
      <c r="U119" s="38" t="s">
        <v>385</v>
      </c>
      <c r="V119" s="4" t="s">
        <v>13</v>
      </c>
      <c r="W119" s="8">
        <v>1</v>
      </c>
      <c r="X119" s="134"/>
      <c r="Y119" s="24" t="s">
        <v>392</v>
      </c>
      <c r="Z119" s="3" t="s">
        <v>397</v>
      </c>
      <c r="AA119" s="4" t="s">
        <v>555</v>
      </c>
      <c r="AB119" s="4" t="s">
        <v>476</v>
      </c>
      <c r="AC119" s="4" t="s">
        <v>477</v>
      </c>
      <c r="AD119" s="121" t="s">
        <v>388</v>
      </c>
      <c r="AE119" s="72"/>
      <c r="AF119" s="121" t="s">
        <v>388</v>
      </c>
      <c r="AG119" s="72"/>
      <c r="AH119" s="121" t="s">
        <v>388</v>
      </c>
      <c r="AI119" s="131"/>
      <c r="AJ119" s="121" t="s">
        <v>388</v>
      </c>
      <c r="AK119" s="131"/>
      <c r="AL119" s="121" t="s">
        <v>388</v>
      </c>
      <c r="AM119" s="38">
        <v>1</v>
      </c>
      <c r="AN119" s="134"/>
      <c r="AO119" s="119" t="s">
        <v>404</v>
      </c>
      <c r="AP119" s="119">
        <f t="shared" si="5"/>
        <v>0</v>
      </c>
    </row>
    <row r="120" spans="1:42" ht="45" x14ac:dyDescent="0.2">
      <c r="A120" s="8">
        <v>118</v>
      </c>
      <c r="B120" s="4" t="s">
        <v>44</v>
      </c>
      <c r="C120" s="196" t="s">
        <v>606</v>
      </c>
      <c r="D120" s="4" t="s">
        <v>209</v>
      </c>
      <c r="E120" s="25" t="s">
        <v>312</v>
      </c>
      <c r="F120" s="3" t="s">
        <v>488</v>
      </c>
      <c r="G120" s="24" t="s">
        <v>219</v>
      </c>
      <c r="H120" s="4" t="s">
        <v>547</v>
      </c>
      <c r="I120" s="38" t="s">
        <v>466</v>
      </c>
      <c r="J120" s="38" t="s">
        <v>475</v>
      </c>
      <c r="K120" s="36"/>
      <c r="L120" s="36"/>
      <c r="M120" s="36"/>
      <c r="N120" s="36"/>
      <c r="O120" s="38" t="s">
        <v>385</v>
      </c>
      <c r="P120" s="38"/>
      <c r="Q120" s="38" t="s">
        <v>385</v>
      </c>
      <c r="R120" s="125"/>
      <c r="S120" s="38" t="s">
        <v>385</v>
      </c>
      <c r="T120" s="125"/>
      <c r="U120" s="38" t="s">
        <v>385</v>
      </c>
      <c r="V120" s="4" t="s">
        <v>13</v>
      </c>
      <c r="W120" s="8">
        <v>1</v>
      </c>
      <c r="X120" s="134"/>
      <c r="Y120" s="24" t="s">
        <v>392</v>
      </c>
      <c r="Z120" s="3" t="s">
        <v>398</v>
      </c>
      <c r="AA120" s="4" t="s">
        <v>555</v>
      </c>
      <c r="AB120" s="4" t="s">
        <v>476</v>
      </c>
      <c r="AC120" s="4" t="s">
        <v>477</v>
      </c>
      <c r="AD120" s="121" t="s">
        <v>388</v>
      </c>
      <c r="AE120" s="72"/>
      <c r="AF120" s="121" t="s">
        <v>388</v>
      </c>
      <c r="AG120" s="72"/>
      <c r="AH120" s="121" t="s">
        <v>388</v>
      </c>
      <c r="AI120" s="131"/>
      <c r="AJ120" s="121" t="s">
        <v>388</v>
      </c>
      <c r="AK120" s="131"/>
      <c r="AL120" s="121" t="s">
        <v>388</v>
      </c>
      <c r="AM120" s="38">
        <v>1</v>
      </c>
      <c r="AN120" s="134"/>
      <c r="AO120" s="119" t="s">
        <v>404</v>
      </c>
      <c r="AP120" s="119">
        <f t="shared" si="5"/>
        <v>0</v>
      </c>
    </row>
    <row r="121" spans="1:42" ht="45" x14ac:dyDescent="0.2">
      <c r="A121" s="8">
        <v>119</v>
      </c>
      <c r="B121" s="4" t="s">
        <v>44</v>
      </c>
      <c r="C121" s="196" t="s">
        <v>606</v>
      </c>
      <c r="D121" s="4" t="s">
        <v>209</v>
      </c>
      <c r="E121" s="25" t="s">
        <v>313</v>
      </c>
      <c r="F121" s="122"/>
      <c r="G121" s="123"/>
      <c r="H121" s="126"/>
      <c r="I121" s="127"/>
      <c r="J121" s="127"/>
      <c r="K121" s="127"/>
      <c r="L121" s="127"/>
      <c r="M121" s="127"/>
      <c r="N121" s="127"/>
      <c r="O121" s="125" t="s">
        <v>385</v>
      </c>
      <c r="P121" s="125"/>
      <c r="Q121" s="127"/>
      <c r="R121" s="127"/>
      <c r="S121" s="127"/>
      <c r="T121" s="127"/>
      <c r="U121" s="127"/>
      <c r="V121" s="124" t="s">
        <v>13</v>
      </c>
      <c r="W121" s="31">
        <v>1</v>
      </c>
      <c r="X121" s="152"/>
      <c r="Y121" s="24" t="s">
        <v>392</v>
      </c>
      <c r="Z121" s="3" t="s">
        <v>395</v>
      </c>
      <c r="AA121" s="4" t="s">
        <v>555</v>
      </c>
      <c r="AB121" s="4" t="s">
        <v>476</v>
      </c>
      <c r="AC121" s="4" t="s">
        <v>477</v>
      </c>
      <c r="AD121" s="121" t="s">
        <v>388</v>
      </c>
      <c r="AE121" s="72"/>
      <c r="AF121" s="121" t="s">
        <v>388</v>
      </c>
      <c r="AG121" s="72"/>
      <c r="AH121" s="121" t="s">
        <v>388</v>
      </c>
      <c r="AI121" s="131"/>
      <c r="AJ121" s="121" t="s">
        <v>388</v>
      </c>
      <c r="AK121" s="131"/>
      <c r="AL121" s="121" t="s">
        <v>388</v>
      </c>
      <c r="AM121" s="38">
        <v>1</v>
      </c>
      <c r="AN121" s="134"/>
      <c r="AO121" s="119" t="s">
        <v>404</v>
      </c>
      <c r="AP121" s="119">
        <f>(AM121*AN121)</f>
        <v>0</v>
      </c>
    </row>
    <row r="122" spans="1:42" ht="45" x14ac:dyDescent="0.2">
      <c r="A122" s="8">
        <v>120</v>
      </c>
      <c r="B122" s="4" t="s">
        <v>44</v>
      </c>
      <c r="C122" s="196" t="s">
        <v>606</v>
      </c>
      <c r="D122" s="4" t="s">
        <v>209</v>
      </c>
      <c r="E122" s="25" t="s">
        <v>314</v>
      </c>
      <c r="F122" s="3" t="s">
        <v>488</v>
      </c>
      <c r="G122" s="24" t="s">
        <v>219</v>
      </c>
      <c r="H122" s="4" t="s">
        <v>547</v>
      </c>
      <c r="I122" s="36" t="s">
        <v>466</v>
      </c>
      <c r="J122" s="38" t="s">
        <v>475</v>
      </c>
      <c r="K122" s="36"/>
      <c r="L122" s="36"/>
      <c r="M122" s="36"/>
      <c r="N122" s="36"/>
      <c r="O122" s="38" t="s">
        <v>385</v>
      </c>
      <c r="P122" s="38"/>
      <c r="Q122" s="38" t="s">
        <v>385</v>
      </c>
      <c r="R122" s="125"/>
      <c r="S122" s="38" t="s">
        <v>385</v>
      </c>
      <c r="T122" s="125"/>
      <c r="U122" s="38" t="s">
        <v>385</v>
      </c>
      <c r="V122" s="4" t="s">
        <v>13</v>
      </c>
      <c r="W122" s="8">
        <v>1</v>
      </c>
      <c r="X122" s="134"/>
      <c r="Y122" s="24" t="s">
        <v>392</v>
      </c>
      <c r="Z122" s="3" t="s">
        <v>399</v>
      </c>
      <c r="AA122" s="4" t="s">
        <v>555</v>
      </c>
      <c r="AB122" s="4" t="s">
        <v>476</v>
      </c>
      <c r="AC122" s="4" t="s">
        <v>477</v>
      </c>
      <c r="AD122" s="121" t="s">
        <v>388</v>
      </c>
      <c r="AE122" s="72"/>
      <c r="AF122" s="121" t="s">
        <v>388</v>
      </c>
      <c r="AG122" s="72"/>
      <c r="AH122" s="121" t="s">
        <v>388</v>
      </c>
      <c r="AI122" s="131"/>
      <c r="AJ122" s="121" t="s">
        <v>388</v>
      </c>
      <c r="AK122" s="131"/>
      <c r="AL122" s="121" t="s">
        <v>388</v>
      </c>
      <c r="AM122" s="38">
        <v>1</v>
      </c>
      <c r="AN122" s="134"/>
      <c r="AO122" s="119" t="s">
        <v>404</v>
      </c>
      <c r="AP122" s="119">
        <f t="shared" si="5"/>
        <v>0</v>
      </c>
    </row>
    <row r="123" spans="1:42" ht="45" x14ac:dyDescent="0.2">
      <c r="A123" s="8">
        <v>121</v>
      </c>
      <c r="B123" s="4" t="s">
        <v>44</v>
      </c>
      <c r="C123" s="196" t="s">
        <v>606</v>
      </c>
      <c r="D123" s="4" t="s">
        <v>209</v>
      </c>
      <c r="E123" s="25" t="s">
        <v>315</v>
      </c>
      <c r="F123" s="3" t="s">
        <v>488</v>
      </c>
      <c r="G123" s="24" t="s">
        <v>219</v>
      </c>
      <c r="H123" s="4" t="s">
        <v>547</v>
      </c>
      <c r="I123" s="36" t="s">
        <v>466</v>
      </c>
      <c r="J123" s="38" t="s">
        <v>475</v>
      </c>
      <c r="K123" s="36"/>
      <c r="L123" s="36"/>
      <c r="M123" s="36"/>
      <c r="N123" s="36"/>
      <c r="O123" s="38" t="s">
        <v>385</v>
      </c>
      <c r="P123" s="38"/>
      <c r="Q123" s="38" t="s">
        <v>385</v>
      </c>
      <c r="R123" s="125"/>
      <c r="S123" s="38" t="s">
        <v>385</v>
      </c>
      <c r="T123" s="125"/>
      <c r="U123" s="38" t="s">
        <v>385</v>
      </c>
      <c r="V123" s="4" t="s">
        <v>13</v>
      </c>
      <c r="W123" s="8">
        <v>1</v>
      </c>
      <c r="X123" s="134"/>
      <c r="Y123" s="24" t="s">
        <v>392</v>
      </c>
      <c r="Z123" s="3" t="s">
        <v>393</v>
      </c>
      <c r="AA123" s="4" t="s">
        <v>555</v>
      </c>
      <c r="AB123" s="4" t="s">
        <v>476</v>
      </c>
      <c r="AC123" s="4" t="s">
        <v>477</v>
      </c>
      <c r="AD123" s="121" t="s">
        <v>388</v>
      </c>
      <c r="AE123" s="72"/>
      <c r="AF123" s="121" t="s">
        <v>388</v>
      </c>
      <c r="AG123" s="72"/>
      <c r="AH123" s="121" t="s">
        <v>388</v>
      </c>
      <c r="AI123" s="131"/>
      <c r="AJ123" s="121" t="s">
        <v>388</v>
      </c>
      <c r="AK123" s="131"/>
      <c r="AL123" s="121" t="s">
        <v>388</v>
      </c>
      <c r="AM123" s="38">
        <v>1</v>
      </c>
      <c r="AN123" s="134"/>
      <c r="AO123" s="119" t="s">
        <v>404</v>
      </c>
      <c r="AP123" s="119">
        <f t="shared" si="5"/>
        <v>0</v>
      </c>
    </row>
    <row r="124" spans="1:42" ht="45" x14ac:dyDescent="0.2">
      <c r="A124" s="8">
        <v>122</v>
      </c>
      <c r="B124" s="4" t="s">
        <v>44</v>
      </c>
      <c r="C124" s="196" t="s">
        <v>606</v>
      </c>
      <c r="D124" s="4" t="s">
        <v>209</v>
      </c>
      <c r="E124" s="25" t="s">
        <v>316</v>
      </c>
      <c r="F124" s="3" t="s">
        <v>488</v>
      </c>
      <c r="G124" s="24" t="s">
        <v>219</v>
      </c>
      <c r="H124" s="4" t="s">
        <v>547</v>
      </c>
      <c r="I124" s="36" t="s">
        <v>466</v>
      </c>
      <c r="J124" s="38" t="s">
        <v>475</v>
      </c>
      <c r="K124" s="36"/>
      <c r="L124" s="36"/>
      <c r="M124" s="36"/>
      <c r="N124" s="36"/>
      <c r="O124" s="38" t="s">
        <v>385</v>
      </c>
      <c r="P124" s="38"/>
      <c r="Q124" s="38" t="s">
        <v>385</v>
      </c>
      <c r="R124" s="125"/>
      <c r="S124" s="38" t="s">
        <v>385</v>
      </c>
      <c r="T124" s="125"/>
      <c r="U124" s="38" t="s">
        <v>385</v>
      </c>
      <c r="V124" s="4" t="s">
        <v>13</v>
      </c>
      <c r="W124" s="8">
        <v>1</v>
      </c>
      <c r="X124" s="134"/>
      <c r="Y124" s="24" t="s">
        <v>392</v>
      </c>
      <c r="Z124" s="3" t="s">
        <v>416</v>
      </c>
      <c r="AA124" s="4" t="s">
        <v>555</v>
      </c>
      <c r="AB124" s="4" t="s">
        <v>476</v>
      </c>
      <c r="AC124" s="4" t="s">
        <v>477</v>
      </c>
      <c r="AD124" s="121" t="s">
        <v>388</v>
      </c>
      <c r="AE124" s="72"/>
      <c r="AF124" s="72" t="s">
        <v>386</v>
      </c>
      <c r="AG124" s="121" t="s">
        <v>388</v>
      </c>
      <c r="AH124" s="121" t="s">
        <v>388</v>
      </c>
      <c r="AI124" s="131"/>
      <c r="AJ124" s="121" t="s">
        <v>388</v>
      </c>
      <c r="AK124" s="131"/>
      <c r="AL124" s="121" t="s">
        <v>388</v>
      </c>
      <c r="AM124" s="38">
        <v>1</v>
      </c>
      <c r="AN124" s="134"/>
      <c r="AO124" s="119" t="s">
        <v>404</v>
      </c>
      <c r="AP124" s="119">
        <f t="shared" si="5"/>
        <v>0</v>
      </c>
    </row>
    <row r="125" spans="1:42" ht="45" x14ac:dyDescent="0.2">
      <c r="A125" s="8">
        <v>123</v>
      </c>
      <c r="B125" s="4" t="s">
        <v>52</v>
      </c>
      <c r="C125" s="196" t="s">
        <v>51</v>
      </c>
      <c r="D125" s="4" t="s">
        <v>222</v>
      </c>
      <c r="E125" s="26" t="s">
        <v>235</v>
      </c>
      <c r="F125" s="128"/>
      <c r="G125" s="30"/>
      <c r="H125" s="126"/>
      <c r="I125" s="127"/>
      <c r="J125" s="127"/>
      <c r="K125" s="127"/>
      <c r="L125" s="127"/>
      <c r="M125" s="127"/>
      <c r="N125" s="127"/>
      <c r="O125" s="125"/>
      <c r="P125" s="125"/>
      <c r="Q125" s="125" t="s">
        <v>385</v>
      </c>
      <c r="R125" s="125"/>
      <c r="S125" s="125"/>
      <c r="T125" s="125"/>
      <c r="U125" s="125"/>
      <c r="V125" s="124"/>
      <c r="W125" s="31"/>
      <c r="X125" s="152"/>
      <c r="Y125" s="123" t="s">
        <v>223</v>
      </c>
      <c r="Z125" s="30" t="s">
        <v>225</v>
      </c>
      <c r="AA125" s="124" t="s">
        <v>555</v>
      </c>
      <c r="AB125" s="124" t="s">
        <v>476</v>
      </c>
      <c r="AC125" s="124" t="s">
        <v>477</v>
      </c>
      <c r="AD125" s="131" t="s">
        <v>388</v>
      </c>
      <c r="AE125" s="131" t="s">
        <v>386</v>
      </c>
      <c r="AF125" s="131"/>
      <c r="AG125" s="131" t="s">
        <v>388</v>
      </c>
      <c r="AH125" s="131" t="s">
        <v>388</v>
      </c>
      <c r="AI125" s="131"/>
      <c r="AJ125" s="131" t="s">
        <v>388</v>
      </c>
      <c r="AK125" s="131"/>
      <c r="AL125" s="131" t="s">
        <v>388</v>
      </c>
      <c r="AM125" s="125">
        <v>1</v>
      </c>
      <c r="AN125" s="152"/>
      <c r="AO125" s="29" t="s">
        <v>403</v>
      </c>
      <c r="AP125" s="29"/>
    </row>
    <row r="126" spans="1:42" ht="45" x14ac:dyDescent="0.2">
      <c r="A126" s="8">
        <v>124</v>
      </c>
      <c r="B126" s="4" t="s">
        <v>52</v>
      </c>
      <c r="C126" s="196" t="s">
        <v>51</v>
      </c>
      <c r="D126" s="4" t="s">
        <v>222</v>
      </c>
      <c r="E126" s="26" t="s">
        <v>236</v>
      </c>
      <c r="F126" s="128"/>
      <c r="G126" s="30"/>
      <c r="H126" s="126"/>
      <c r="I126" s="127"/>
      <c r="J126" s="127"/>
      <c r="K126" s="127"/>
      <c r="L126" s="127"/>
      <c r="M126" s="127"/>
      <c r="N126" s="127"/>
      <c r="O126" s="125"/>
      <c r="P126" s="125"/>
      <c r="Q126" s="125" t="s">
        <v>385</v>
      </c>
      <c r="R126" s="125"/>
      <c r="S126" s="125"/>
      <c r="T126" s="125"/>
      <c r="U126" s="125"/>
      <c r="V126" s="124"/>
      <c r="W126" s="31"/>
      <c r="X126" s="152"/>
      <c r="Y126" s="123" t="s">
        <v>223</v>
      </c>
      <c r="Z126" s="30" t="s">
        <v>225</v>
      </c>
      <c r="AA126" s="124" t="s">
        <v>555</v>
      </c>
      <c r="AB126" s="124" t="s">
        <v>476</v>
      </c>
      <c r="AC126" s="124" t="s">
        <v>477</v>
      </c>
      <c r="AD126" s="131" t="s">
        <v>388</v>
      </c>
      <c r="AE126" s="131" t="s">
        <v>386</v>
      </c>
      <c r="AF126" s="131"/>
      <c r="AG126" s="131" t="s">
        <v>388</v>
      </c>
      <c r="AH126" s="131" t="s">
        <v>388</v>
      </c>
      <c r="AI126" s="131"/>
      <c r="AJ126" s="131" t="s">
        <v>388</v>
      </c>
      <c r="AK126" s="131"/>
      <c r="AL126" s="131" t="s">
        <v>388</v>
      </c>
      <c r="AM126" s="125">
        <v>1</v>
      </c>
      <c r="AN126" s="152"/>
      <c r="AO126" s="29" t="s">
        <v>403</v>
      </c>
      <c r="AP126" s="29"/>
    </row>
    <row r="127" spans="1:42" ht="45" x14ac:dyDescent="0.2">
      <c r="A127" s="8">
        <v>125</v>
      </c>
      <c r="B127" s="4" t="s">
        <v>52</v>
      </c>
      <c r="C127" s="196" t="s">
        <v>51</v>
      </c>
      <c r="D127" s="4" t="s">
        <v>222</v>
      </c>
      <c r="E127" s="26" t="s">
        <v>237</v>
      </c>
      <c r="F127" s="128"/>
      <c r="G127" s="30"/>
      <c r="H127" s="126"/>
      <c r="I127" s="127"/>
      <c r="J127" s="127"/>
      <c r="K127" s="127"/>
      <c r="L127" s="127"/>
      <c r="M127" s="127"/>
      <c r="N127" s="127"/>
      <c r="O127" s="125"/>
      <c r="P127" s="125"/>
      <c r="Q127" s="125" t="s">
        <v>385</v>
      </c>
      <c r="R127" s="125"/>
      <c r="S127" s="125"/>
      <c r="T127" s="125"/>
      <c r="U127" s="125"/>
      <c r="V127" s="124"/>
      <c r="W127" s="31"/>
      <c r="X127" s="152"/>
      <c r="Y127" s="123" t="s">
        <v>223</v>
      </c>
      <c r="Z127" s="30" t="s">
        <v>225</v>
      </c>
      <c r="AA127" s="124" t="s">
        <v>555</v>
      </c>
      <c r="AB127" s="124" t="s">
        <v>476</v>
      </c>
      <c r="AC127" s="124" t="s">
        <v>477</v>
      </c>
      <c r="AD127" s="131" t="s">
        <v>388</v>
      </c>
      <c r="AE127" s="131" t="s">
        <v>386</v>
      </c>
      <c r="AF127" s="131"/>
      <c r="AG127" s="131" t="s">
        <v>388</v>
      </c>
      <c r="AH127" s="131" t="s">
        <v>388</v>
      </c>
      <c r="AI127" s="131"/>
      <c r="AJ127" s="131" t="s">
        <v>388</v>
      </c>
      <c r="AK127" s="131"/>
      <c r="AL127" s="131" t="s">
        <v>388</v>
      </c>
      <c r="AM127" s="125">
        <v>1</v>
      </c>
      <c r="AN127" s="152"/>
      <c r="AO127" s="29" t="s">
        <v>403</v>
      </c>
      <c r="AP127" s="29"/>
    </row>
    <row r="128" spans="1:42" ht="45" x14ac:dyDescent="0.2">
      <c r="A128" s="8">
        <v>126</v>
      </c>
      <c r="B128" s="4" t="s">
        <v>52</v>
      </c>
      <c r="C128" s="196" t="s">
        <v>51</v>
      </c>
      <c r="D128" s="4" t="s">
        <v>222</v>
      </c>
      <c r="E128" s="25" t="s">
        <v>238</v>
      </c>
      <c r="F128" s="122"/>
      <c r="G128" s="30"/>
      <c r="H128" s="126"/>
      <c r="I128" s="127"/>
      <c r="J128" s="127"/>
      <c r="K128" s="127"/>
      <c r="L128" s="127"/>
      <c r="M128" s="127"/>
      <c r="N128" s="127"/>
      <c r="O128" s="125"/>
      <c r="P128" s="125"/>
      <c r="Q128" s="125" t="s">
        <v>385</v>
      </c>
      <c r="R128" s="125"/>
      <c r="S128" s="125"/>
      <c r="T128" s="125"/>
      <c r="U128" s="125"/>
      <c r="V128" s="124"/>
      <c r="W128" s="31"/>
      <c r="X128" s="152"/>
      <c r="Y128" s="123" t="s">
        <v>224</v>
      </c>
      <c r="Z128" s="30" t="s">
        <v>226</v>
      </c>
      <c r="AA128" s="124" t="s">
        <v>555</v>
      </c>
      <c r="AB128" s="124" t="s">
        <v>476</v>
      </c>
      <c r="AC128" s="124" t="s">
        <v>477</v>
      </c>
      <c r="AD128" s="131" t="s">
        <v>388</v>
      </c>
      <c r="AE128" s="131" t="s">
        <v>386</v>
      </c>
      <c r="AF128" s="131"/>
      <c r="AG128" s="131" t="s">
        <v>388</v>
      </c>
      <c r="AH128" s="131" t="s">
        <v>388</v>
      </c>
      <c r="AI128" s="131"/>
      <c r="AJ128" s="131" t="s">
        <v>388</v>
      </c>
      <c r="AK128" s="131"/>
      <c r="AL128" s="131" t="s">
        <v>388</v>
      </c>
      <c r="AM128" s="125">
        <v>1</v>
      </c>
      <c r="AN128" s="152"/>
      <c r="AO128" s="29" t="s">
        <v>403</v>
      </c>
      <c r="AP128" s="29"/>
    </row>
    <row r="129" spans="1:42" ht="56.25" x14ac:dyDescent="0.2">
      <c r="A129" s="8">
        <v>127</v>
      </c>
      <c r="B129" s="4" t="s">
        <v>54</v>
      </c>
      <c r="C129" s="196" t="s">
        <v>616</v>
      </c>
      <c r="D129" s="4" t="s">
        <v>253</v>
      </c>
      <c r="E129" s="3" t="s">
        <v>234</v>
      </c>
      <c r="F129" s="3" t="s">
        <v>488</v>
      </c>
      <c r="G129" s="30" t="s">
        <v>457</v>
      </c>
      <c r="H129" s="124" t="s">
        <v>547</v>
      </c>
      <c r="I129" s="36" t="s">
        <v>466</v>
      </c>
      <c r="J129" s="38" t="s">
        <v>483</v>
      </c>
      <c r="K129" s="127"/>
      <c r="L129" s="127"/>
      <c r="M129" s="127"/>
      <c r="N129" s="127"/>
      <c r="O129" s="125"/>
      <c r="P129" s="125" t="s">
        <v>385</v>
      </c>
      <c r="Q129" s="125"/>
      <c r="R129" s="38" t="s">
        <v>385</v>
      </c>
      <c r="S129" s="125"/>
      <c r="T129" s="125" t="s">
        <v>385</v>
      </c>
      <c r="U129" s="125"/>
      <c r="V129" s="124" t="s">
        <v>13</v>
      </c>
      <c r="W129" s="31">
        <v>1</v>
      </c>
      <c r="X129" s="152"/>
      <c r="Y129" s="123" t="s">
        <v>231</v>
      </c>
      <c r="Z129" s="30" t="s">
        <v>229</v>
      </c>
      <c r="AA129" s="124"/>
      <c r="AB129" s="124" t="s">
        <v>476</v>
      </c>
      <c r="AC129" s="124" t="s">
        <v>477</v>
      </c>
      <c r="AD129" s="131" t="s">
        <v>388</v>
      </c>
      <c r="AE129" s="131" t="s">
        <v>386</v>
      </c>
      <c r="AF129" s="131"/>
      <c r="AG129" s="131" t="s">
        <v>388</v>
      </c>
      <c r="AH129" s="131"/>
      <c r="AI129" s="131" t="s">
        <v>388</v>
      </c>
      <c r="AJ129" s="131"/>
      <c r="AK129" s="131" t="s">
        <v>388</v>
      </c>
      <c r="AL129" s="131"/>
      <c r="AM129" s="125">
        <v>1</v>
      </c>
      <c r="AN129" s="152"/>
      <c r="AO129" s="29" t="s">
        <v>403</v>
      </c>
      <c r="AP129" s="29"/>
    </row>
    <row r="130" spans="1:42" ht="56.25" x14ac:dyDescent="0.2">
      <c r="A130" s="8">
        <v>128</v>
      </c>
      <c r="B130" s="4" t="s">
        <v>54</v>
      </c>
      <c r="C130" s="196" t="s">
        <v>616</v>
      </c>
      <c r="D130" s="4" t="s">
        <v>253</v>
      </c>
      <c r="E130" s="25" t="s">
        <v>233</v>
      </c>
      <c r="F130" s="3" t="s">
        <v>488</v>
      </c>
      <c r="G130" s="30" t="s">
        <v>457</v>
      </c>
      <c r="H130" s="124" t="s">
        <v>547</v>
      </c>
      <c r="I130" s="36" t="s">
        <v>466</v>
      </c>
      <c r="J130" s="38" t="s">
        <v>483</v>
      </c>
      <c r="K130" s="127"/>
      <c r="L130" s="127"/>
      <c r="M130" s="127"/>
      <c r="N130" s="127"/>
      <c r="O130" s="125"/>
      <c r="P130" s="125" t="s">
        <v>385</v>
      </c>
      <c r="Q130" s="125"/>
      <c r="R130" s="38" t="s">
        <v>385</v>
      </c>
      <c r="S130" s="125"/>
      <c r="T130" s="125" t="s">
        <v>385</v>
      </c>
      <c r="U130" s="125"/>
      <c r="V130" s="124" t="s">
        <v>13</v>
      </c>
      <c r="W130" s="31">
        <v>1</v>
      </c>
      <c r="X130" s="152"/>
      <c r="Y130" s="123" t="s">
        <v>231</v>
      </c>
      <c r="Z130" s="30" t="s">
        <v>229</v>
      </c>
      <c r="AA130" s="124"/>
      <c r="AB130" s="124" t="s">
        <v>476</v>
      </c>
      <c r="AC130" s="124" t="s">
        <v>477</v>
      </c>
      <c r="AD130" s="131" t="s">
        <v>388</v>
      </c>
      <c r="AE130" s="131" t="s">
        <v>386</v>
      </c>
      <c r="AF130" s="131"/>
      <c r="AG130" s="131" t="s">
        <v>388</v>
      </c>
      <c r="AH130" s="131"/>
      <c r="AI130" s="131" t="s">
        <v>388</v>
      </c>
      <c r="AJ130" s="131"/>
      <c r="AK130" s="131" t="s">
        <v>388</v>
      </c>
      <c r="AL130" s="131"/>
      <c r="AM130" s="125">
        <v>1</v>
      </c>
      <c r="AN130" s="152"/>
      <c r="AO130" s="29" t="s">
        <v>403</v>
      </c>
      <c r="AP130" s="29"/>
    </row>
    <row r="131" spans="1:42" ht="56.25" x14ac:dyDescent="0.2">
      <c r="A131" s="8">
        <v>129</v>
      </c>
      <c r="B131" s="4" t="s">
        <v>54</v>
      </c>
      <c r="C131" s="196" t="s">
        <v>616</v>
      </c>
      <c r="D131" s="4" t="s">
        <v>253</v>
      </c>
      <c r="E131" s="25" t="s">
        <v>323</v>
      </c>
      <c r="F131" s="3" t="s">
        <v>488</v>
      </c>
      <c r="G131" s="30" t="s">
        <v>457</v>
      </c>
      <c r="H131" s="124" t="s">
        <v>547</v>
      </c>
      <c r="I131" s="36" t="s">
        <v>466</v>
      </c>
      <c r="J131" s="38" t="s">
        <v>483</v>
      </c>
      <c r="K131" s="127"/>
      <c r="L131" s="127"/>
      <c r="M131" s="127"/>
      <c r="N131" s="127"/>
      <c r="O131" s="125"/>
      <c r="P131" s="125" t="s">
        <v>385</v>
      </c>
      <c r="Q131" s="125"/>
      <c r="R131" s="38" t="s">
        <v>385</v>
      </c>
      <c r="S131" s="125"/>
      <c r="T131" s="125" t="s">
        <v>385</v>
      </c>
      <c r="U131" s="125"/>
      <c r="V131" s="124" t="s">
        <v>13</v>
      </c>
      <c r="W131" s="31">
        <v>1</v>
      </c>
      <c r="X131" s="152"/>
      <c r="Y131" s="123" t="s">
        <v>231</v>
      </c>
      <c r="Z131" s="30" t="s">
        <v>229</v>
      </c>
      <c r="AA131" s="124"/>
      <c r="AB131" s="124" t="s">
        <v>476</v>
      </c>
      <c r="AC131" s="124" t="s">
        <v>477</v>
      </c>
      <c r="AD131" s="131" t="s">
        <v>388</v>
      </c>
      <c r="AE131" s="131" t="s">
        <v>386</v>
      </c>
      <c r="AF131" s="131"/>
      <c r="AG131" s="131" t="s">
        <v>388</v>
      </c>
      <c r="AH131" s="131"/>
      <c r="AI131" s="131" t="s">
        <v>388</v>
      </c>
      <c r="AJ131" s="131"/>
      <c r="AK131" s="131" t="s">
        <v>388</v>
      </c>
      <c r="AL131" s="131"/>
      <c r="AM131" s="125">
        <v>1</v>
      </c>
      <c r="AN131" s="152"/>
      <c r="AO131" s="29" t="s">
        <v>403</v>
      </c>
      <c r="AP131" s="29"/>
    </row>
    <row r="132" spans="1:42" ht="56.25" x14ac:dyDescent="0.2">
      <c r="A132" s="8">
        <v>130</v>
      </c>
      <c r="B132" s="4" t="s">
        <v>54</v>
      </c>
      <c r="C132" s="196" t="s">
        <v>616</v>
      </c>
      <c r="D132" s="4" t="s">
        <v>253</v>
      </c>
      <c r="E132" s="25" t="s">
        <v>227</v>
      </c>
      <c r="F132" s="3" t="s">
        <v>488</v>
      </c>
      <c r="G132" s="30" t="s">
        <v>457</v>
      </c>
      <c r="H132" s="124" t="s">
        <v>547</v>
      </c>
      <c r="I132" s="36" t="s">
        <v>466</v>
      </c>
      <c r="J132" s="38" t="s">
        <v>483</v>
      </c>
      <c r="K132" s="36"/>
      <c r="L132" s="36"/>
      <c r="M132" s="36"/>
      <c r="N132" s="36"/>
      <c r="O132" s="38"/>
      <c r="P132" s="38" t="s">
        <v>385</v>
      </c>
      <c r="Q132" s="38"/>
      <c r="R132" s="38" t="s">
        <v>385</v>
      </c>
      <c r="S132" s="125"/>
      <c r="T132" s="38" t="s">
        <v>385</v>
      </c>
      <c r="U132" s="125"/>
      <c r="V132" s="124" t="s">
        <v>13</v>
      </c>
      <c r="W132" s="31">
        <v>1</v>
      </c>
      <c r="X132" s="152"/>
      <c r="Y132" s="123" t="s">
        <v>232</v>
      </c>
      <c r="Z132" s="30" t="s">
        <v>230</v>
      </c>
      <c r="AA132" s="124"/>
      <c r="AB132" s="124" t="s">
        <v>476</v>
      </c>
      <c r="AC132" s="124" t="s">
        <v>477</v>
      </c>
      <c r="AD132" s="131" t="s">
        <v>388</v>
      </c>
      <c r="AE132" s="131"/>
      <c r="AF132" s="131"/>
      <c r="AG132" s="131" t="s">
        <v>388</v>
      </c>
      <c r="AH132" s="131"/>
      <c r="AI132" s="131" t="s">
        <v>388</v>
      </c>
      <c r="AJ132" s="131"/>
      <c r="AK132" s="131" t="s">
        <v>388</v>
      </c>
      <c r="AL132" s="131"/>
      <c r="AM132" s="125">
        <v>1</v>
      </c>
      <c r="AN132" s="152"/>
      <c r="AO132" s="29" t="s">
        <v>403</v>
      </c>
      <c r="AP132" s="29"/>
    </row>
    <row r="133" spans="1:42" ht="56.25" x14ac:dyDescent="0.2">
      <c r="A133" s="8">
        <v>131</v>
      </c>
      <c r="B133" s="4" t="s">
        <v>54</v>
      </c>
      <c r="C133" s="196" t="s">
        <v>616</v>
      </c>
      <c r="D133" s="4" t="s">
        <v>253</v>
      </c>
      <c r="E133" s="25" t="s">
        <v>228</v>
      </c>
      <c r="F133" s="3" t="s">
        <v>488</v>
      </c>
      <c r="G133" s="30" t="s">
        <v>457</v>
      </c>
      <c r="H133" s="124" t="s">
        <v>547</v>
      </c>
      <c r="I133" s="36" t="s">
        <v>466</v>
      </c>
      <c r="J133" s="38" t="s">
        <v>483</v>
      </c>
      <c r="K133" s="36"/>
      <c r="L133" s="36"/>
      <c r="M133" s="36"/>
      <c r="N133" s="36"/>
      <c r="O133" s="38"/>
      <c r="P133" s="38" t="s">
        <v>385</v>
      </c>
      <c r="Q133" s="36"/>
      <c r="R133" s="38" t="s">
        <v>385</v>
      </c>
      <c r="S133" s="125"/>
      <c r="T133" s="38" t="s">
        <v>385</v>
      </c>
      <c r="U133" s="125"/>
      <c r="V133" s="124" t="s">
        <v>13</v>
      </c>
      <c r="W133" s="31">
        <v>1</v>
      </c>
      <c r="X133" s="152"/>
      <c r="Y133" s="123" t="s">
        <v>232</v>
      </c>
      <c r="Z133" s="30" t="s">
        <v>230</v>
      </c>
      <c r="AA133" s="124"/>
      <c r="AB133" s="124" t="s">
        <v>476</v>
      </c>
      <c r="AC133" s="124" t="s">
        <v>477</v>
      </c>
      <c r="AD133" s="131" t="s">
        <v>388</v>
      </c>
      <c r="AE133" s="131"/>
      <c r="AF133" s="131"/>
      <c r="AG133" s="131" t="s">
        <v>388</v>
      </c>
      <c r="AH133" s="131"/>
      <c r="AI133" s="131" t="s">
        <v>388</v>
      </c>
      <c r="AJ133" s="131"/>
      <c r="AK133" s="131" t="s">
        <v>388</v>
      </c>
      <c r="AL133" s="131"/>
      <c r="AM133" s="125">
        <v>1</v>
      </c>
      <c r="AN133" s="152"/>
      <c r="AO133" s="29" t="s">
        <v>403</v>
      </c>
      <c r="AP133" s="29"/>
    </row>
    <row r="134" spans="1:42" ht="45" x14ac:dyDescent="0.2">
      <c r="A134" s="8">
        <v>132</v>
      </c>
      <c r="B134" s="4" t="s">
        <v>54</v>
      </c>
      <c r="C134" s="196" t="s">
        <v>616</v>
      </c>
      <c r="D134" s="4" t="s">
        <v>47</v>
      </c>
      <c r="E134" s="26" t="s">
        <v>254</v>
      </c>
      <c r="F134" s="3" t="s">
        <v>488</v>
      </c>
      <c r="G134" s="123" t="s">
        <v>400</v>
      </c>
      <c r="H134" s="124" t="s">
        <v>547</v>
      </c>
      <c r="I134" s="36" t="s">
        <v>466</v>
      </c>
      <c r="J134" s="38" t="s">
        <v>478</v>
      </c>
      <c r="K134" s="36"/>
      <c r="L134" s="36"/>
      <c r="M134" s="36"/>
      <c r="N134" s="36"/>
      <c r="O134" s="38" t="s">
        <v>385</v>
      </c>
      <c r="P134" s="38" t="s">
        <v>385</v>
      </c>
      <c r="Q134" s="38"/>
      <c r="R134" s="38" t="s">
        <v>385</v>
      </c>
      <c r="S134" s="125"/>
      <c r="T134" s="38" t="s">
        <v>385</v>
      </c>
      <c r="U134" s="125"/>
      <c r="V134" s="124" t="s">
        <v>13</v>
      </c>
      <c r="W134" s="31">
        <v>1</v>
      </c>
      <c r="X134" s="152"/>
      <c r="Y134" s="123" t="s">
        <v>239</v>
      </c>
      <c r="Z134" s="30" t="s">
        <v>246</v>
      </c>
      <c r="AA134" s="124"/>
      <c r="AB134" s="124" t="s">
        <v>476</v>
      </c>
      <c r="AC134" s="124" t="s">
        <v>477</v>
      </c>
      <c r="AD134" s="131" t="s">
        <v>388</v>
      </c>
      <c r="AE134" s="131" t="s">
        <v>386</v>
      </c>
      <c r="AF134" s="131"/>
      <c r="AG134" s="131" t="s">
        <v>388</v>
      </c>
      <c r="AH134" s="131"/>
      <c r="AI134" s="131" t="s">
        <v>388</v>
      </c>
      <c r="AJ134" s="131"/>
      <c r="AK134" s="131" t="s">
        <v>388</v>
      </c>
      <c r="AL134" s="131"/>
      <c r="AM134" s="125">
        <v>1</v>
      </c>
      <c r="AN134" s="152"/>
      <c r="AO134" s="29" t="s">
        <v>403</v>
      </c>
      <c r="AP134" s="29"/>
    </row>
    <row r="135" spans="1:42" ht="45" x14ac:dyDescent="0.2">
      <c r="A135" s="8">
        <v>133</v>
      </c>
      <c r="B135" s="4" t="s">
        <v>54</v>
      </c>
      <c r="C135" s="196" t="s">
        <v>616</v>
      </c>
      <c r="D135" s="4" t="s">
        <v>48</v>
      </c>
      <c r="E135" s="26" t="s">
        <v>255</v>
      </c>
      <c r="F135" s="3" t="s">
        <v>488</v>
      </c>
      <c r="G135" s="123" t="s">
        <v>400</v>
      </c>
      <c r="H135" s="124" t="s">
        <v>547</v>
      </c>
      <c r="I135" s="36" t="s">
        <v>466</v>
      </c>
      <c r="J135" s="38" t="s">
        <v>478</v>
      </c>
      <c r="K135" s="36"/>
      <c r="L135" s="36"/>
      <c r="M135" s="36"/>
      <c r="N135" s="36"/>
      <c r="O135" s="38" t="s">
        <v>385</v>
      </c>
      <c r="P135" s="38" t="s">
        <v>385</v>
      </c>
      <c r="Q135" s="38"/>
      <c r="R135" s="38" t="s">
        <v>385</v>
      </c>
      <c r="S135" s="125"/>
      <c r="T135" s="38" t="s">
        <v>385</v>
      </c>
      <c r="U135" s="125"/>
      <c r="V135" s="124" t="s">
        <v>13</v>
      </c>
      <c r="W135" s="31">
        <v>1</v>
      </c>
      <c r="X135" s="152"/>
      <c r="Y135" s="123" t="s">
        <v>239</v>
      </c>
      <c r="Z135" s="30" t="s">
        <v>246</v>
      </c>
      <c r="AA135" s="124"/>
      <c r="AB135" s="124" t="s">
        <v>476</v>
      </c>
      <c r="AC135" s="124" t="s">
        <v>477</v>
      </c>
      <c r="AD135" s="131" t="s">
        <v>388</v>
      </c>
      <c r="AE135" s="131" t="s">
        <v>386</v>
      </c>
      <c r="AF135" s="131"/>
      <c r="AG135" s="131" t="s">
        <v>388</v>
      </c>
      <c r="AH135" s="131"/>
      <c r="AI135" s="131" t="s">
        <v>388</v>
      </c>
      <c r="AJ135" s="131"/>
      <c r="AK135" s="131" t="s">
        <v>388</v>
      </c>
      <c r="AL135" s="131"/>
      <c r="AM135" s="125">
        <v>1</v>
      </c>
      <c r="AN135" s="152"/>
      <c r="AO135" s="29" t="s">
        <v>403</v>
      </c>
      <c r="AP135" s="29"/>
    </row>
    <row r="136" spans="1:42" ht="45" x14ac:dyDescent="0.2">
      <c r="A136" s="8">
        <v>134</v>
      </c>
      <c r="B136" s="4" t="s">
        <v>54</v>
      </c>
      <c r="C136" s="196" t="s">
        <v>616</v>
      </c>
      <c r="D136" s="4" t="s">
        <v>47</v>
      </c>
      <c r="E136" s="26" t="s">
        <v>256</v>
      </c>
      <c r="F136" s="3" t="s">
        <v>488</v>
      </c>
      <c r="G136" s="123" t="s">
        <v>400</v>
      </c>
      <c r="H136" s="124" t="s">
        <v>547</v>
      </c>
      <c r="I136" s="36" t="s">
        <v>466</v>
      </c>
      <c r="J136" s="38" t="s">
        <v>478</v>
      </c>
      <c r="K136" s="36"/>
      <c r="L136" s="36"/>
      <c r="M136" s="36"/>
      <c r="N136" s="36"/>
      <c r="O136" s="38" t="s">
        <v>385</v>
      </c>
      <c r="P136" s="38" t="s">
        <v>385</v>
      </c>
      <c r="Q136" s="38"/>
      <c r="R136" s="38" t="s">
        <v>385</v>
      </c>
      <c r="S136" s="125"/>
      <c r="T136" s="38" t="s">
        <v>385</v>
      </c>
      <c r="U136" s="125"/>
      <c r="V136" s="124" t="s">
        <v>13</v>
      </c>
      <c r="W136" s="31">
        <v>1</v>
      </c>
      <c r="X136" s="152"/>
      <c r="Y136" s="123" t="s">
        <v>240</v>
      </c>
      <c r="Z136" s="30" t="s">
        <v>247</v>
      </c>
      <c r="AA136" s="124"/>
      <c r="AB136" s="124" t="s">
        <v>476</v>
      </c>
      <c r="AC136" s="124" t="s">
        <v>477</v>
      </c>
      <c r="AD136" s="131" t="s">
        <v>388</v>
      </c>
      <c r="AE136" s="131" t="s">
        <v>386</v>
      </c>
      <c r="AF136" s="131"/>
      <c r="AG136" s="131" t="s">
        <v>388</v>
      </c>
      <c r="AH136" s="131"/>
      <c r="AI136" s="131" t="s">
        <v>388</v>
      </c>
      <c r="AJ136" s="131"/>
      <c r="AK136" s="131" t="s">
        <v>388</v>
      </c>
      <c r="AL136" s="131"/>
      <c r="AM136" s="125">
        <v>1</v>
      </c>
      <c r="AN136" s="152"/>
      <c r="AO136" s="29" t="s">
        <v>403</v>
      </c>
      <c r="AP136" s="29"/>
    </row>
    <row r="137" spans="1:42" ht="45" x14ac:dyDescent="0.2">
      <c r="A137" s="8">
        <v>135</v>
      </c>
      <c r="B137" s="4" t="s">
        <v>54</v>
      </c>
      <c r="C137" s="196" t="s">
        <v>616</v>
      </c>
      <c r="D137" s="4" t="s">
        <v>47</v>
      </c>
      <c r="E137" s="26" t="s">
        <v>257</v>
      </c>
      <c r="F137" s="3" t="s">
        <v>488</v>
      </c>
      <c r="G137" s="123" t="s">
        <v>400</v>
      </c>
      <c r="H137" s="124" t="s">
        <v>547</v>
      </c>
      <c r="I137" s="36" t="s">
        <v>466</v>
      </c>
      <c r="J137" s="38" t="s">
        <v>478</v>
      </c>
      <c r="K137" s="36"/>
      <c r="L137" s="36"/>
      <c r="M137" s="36"/>
      <c r="N137" s="36"/>
      <c r="O137" s="38" t="s">
        <v>385</v>
      </c>
      <c r="P137" s="38" t="s">
        <v>385</v>
      </c>
      <c r="Q137" s="38"/>
      <c r="R137" s="38" t="s">
        <v>385</v>
      </c>
      <c r="S137" s="125"/>
      <c r="T137" s="38" t="s">
        <v>385</v>
      </c>
      <c r="U137" s="125"/>
      <c r="V137" s="124" t="s">
        <v>13</v>
      </c>
      <c r="W137" s="31">
        <v>1</v>
      </c>
      <c r="X137" s="152"/>
      <c r="Y137" s="123" t="s">
        <v>241</v>
      </c>
      <c r="Z137" s="30" t="s">
        <v>247</v>
      </c>
      <c r="AA137" s="124"/>
      <c r="AB137" s="124" t="s">
        <v>476</v>
      </c>
      <c r="AC137" s="124" t="s">
        <v>477</v>
      </c>
      <c r="AD137" s="131" t="s">
        <v>388</v>
      </c>
      <c r="AE137" s="131" t="s">
        <v>386</v>
      </c>
      <c r="AF137" s="131"/>
      <c r="AG137" s="131" t="s">
        <v>388</v>
      </c>
      <c r="AH137" s="131"/>
      <c r="AI137" s="131" t="s">
        <v>388</v>
      </c>
      <c r="AJ137" s="131"/>
      <c r="AK137" s="131" t="s">
        <v>388</v>
      </c>
      <c r="AL137" s="131"/>
      <c r="AM137" s="125">
        <v>1</v>
      </c>
      <c r="AN137" s="152"/>
      <c r="AO137" s="29" t="s">
        <v>403</v>
      </c>
      <c r="AP137" s="29"/>
    </row>
    <row r="138" spans="1:42" ht="45" x14ac:dyDescent="0.2">
      <c r="A138" s="8">
        <v>136</v>
      </c>
      <c r="B138" s="4" t="s">
        <v>54</v>
      </c>
      <c r="C138" s="196" t="s">
        <v>616</v>
      </c>
      <c r="D138" s="4" t="s">
        <v>47</v>
      </c>
      <c r="E138" s="26" t="s">
        <v>258</v>
      </c>
      <c r="F138" s="3" t="s">
        <v>488</v>
      </c>
      <c r="G138" s="123" t="s">
        <v>400</v>
      </c>
      <c r="H138" s="124" t="s">
        <v>547</v>
      </c>
      <c r="I138" s="36" t="s">
        <v>466</v>
      </c>
      <c r="J138" s="38" t="s">
        <v>478</v>
      </c>
      <c r="K138" s="36"/>
      <c r="L138" s="36"/>
      <c r="M138" s="36"/>
      <c r="N138" s="36"/>
      <c r="O138" s="38" t="s">
        <v>385</v>
      </c>
      <c r="P138" s="38" t="s">
        <v>385</v>
      </c>
      <c r="Q138" s="38"/>
      <c r="R138" s="38" t="s">
        <v>385</v>
      </c>
      <c r="S138" s="125"/>
      <c r="T138" s="38" t="s">
        <v>385</v>
      </c>
      <c r="U138" s="125"/>
      <c r="V138" s="124" t="s">
        <v>13</v>
      </c>
      <c r="W138" s="31">
        <v>1</v>
      </c>
      <c r="X138" s="152"/>
      <c r="Y138" s="123" t="s">
        <v>242</v>
      </c>
      <c r="Z138" s="30" t="s">
        <v>248</v>
      </c>
      <c r="AA138" s="124"/>
      <c r="AB138" s="124" t="s">
        <v>476</v>
      </c>
      <c r="AC138" s="124" t="s">
        <v>477</v>
      </c>
      <c r="AD138" s="131" t="s">
        <v>388</v>
      </c>
      <c r="AE138" s="131" t="s">
        <v>386</v>
      </c>
      <c r="AF138" s="131"/>
      <c r="AG138" s="131" t="s">
        <v>388</v>
      </c>
      <c r="AH138" s="131"/>
      <c r="AI138" s="131" t="s">
        <v>388</v>
      </c>
      <c r="AJ138" s="131"/>
      <c r="AK138" s="131" t="s">
        <v>388</v>
      </c>
      <c r="AL138" s="131"/>
      <c r="AM138" s="125">
        <v>1</v>
      </c>
      <c r="AN138" s="152"/>
      <c r="AO138" s="29" t="s">
        <v>403</v>
      </c>
      <c r="AP138" s="29"/>
    </row>
    <row r="139" spans="1:42" ht="45" x14ac:dyDescent="0.2">
      <c r="A139" s="8">
        <v>137</v>
      </c>
      <c r="B139" s="4" t="s">
        <v>54</v>
      </c>
      <c r="C139" s="196" t="s">
        <v>616</v>
      </c>
      <c r="D139" s="4" t="s">
        <v>47</v>
      </c>
      <c r="E139" s="26" t="s">
        <v>259</v>
      </c>
      <c r="F139" s="3" t="s">
        <v>488</v>
      </c>
      <c r="G139" s="123" t="s">
        <v>400</v>
      </c>
      <c r="H139" s="124" t="s">
        <v>547</v>
      </c>
      <c r="I139" s="36" t="s">
        <v>466</v>
      </c>
      <c r="J139" s="38" t="s">
        <v>478</v>
      </c>
      <c r="K139" s="36"/>
      <c r="L139" s="36"/>
      <c r="M139" s="36"/>
      <c r="N139" s="36"/>
      <c r="O139" s="38" t="s">
        <v>385</v>
      </c>
      <c r="P139" s="38" t="s">
        <v>385</v>
      </c>
      <c r="Q139" s="38"/>
      <c r="R139" s="38" t="s">
        <v>385</v>
      </c>
      <c r="S139" s="125"/>
      <c r="T139" s="38" t="s">
        <v>385</v>
      </c>
      <c r="U139" s="125"/>
      <c r="V139" s="124" t="s">
        <v>13</v>
      </c>
      <c r="W139" s="31">
        <v>1</v>
      </c>
      <c r="X139" s="152"/>
      <c r="Y139" s="123" t="s">
        <v>243</v>
      </c>
      <c r="Z139" s="30" t="s">
        <v>250</v>
      </c>
      <c r="AA139" s="124"/>
      <c r="AB139" s="124" t="s">
        <v>476</v>
      </c>
      <c r="AC139" s="124" t="s">
        <v>477</v>
      </c>
      <c r="AD139" s="131" t="s">
        <v>388</v>
      </c>
      <c r="AE139" s="131" t="s">
        <v>386</v>
      </c>
      <c r="AF139" s="131"/>
      <c r="AG139" s="131" t="s">
        <v>388</v>
      </c>
      <c r="AH139" s="131"/>
      <c r="AI139" s="131" t="s">
        <v>388</v>
      </c>
      <c r="AJ139" s="131"/>
      <c r="AK139" s="131" t="s">
        <v>388</v>
      </c>
      <c r="AL139" s="131"/>
      <c r="AM139" s="125">
        <v>1</v>
      </c>
      <c r="AN139" s="152"/>
      <c r="AO139" s="29" t="s">
        <v>403</v>
      </c>
      <c r="AP139" s="29"/>
    </row>
    <row r="140" spans="1:42" ht="45" x14ac:dyDescent="0.2">
      <c r="A140" s="8">
        <v>138</v>
      </c>
      <c r="B140" s="4" t="s">
        <v>54</v>
      </c>
      <c r="C140" s="196" t="s">
        <v>616</v>
      </c>
      <c r="D140" s="4" t="s">
        <v>47</v>
      </c>
      <c r="E140" s="26" t="s">
        <v>260</v>
      </c>
      <c r="F140" s="3" t="s">
        <v>488</v>
      </c>
      <c r="G140" s="123" t="s">
        <v>400</v>
      </c>
      <c r="H140" s="124" t="s">
        <v>547</v>
      </c>
      <c r="I140" s="36" t="s">
        <v>466</v>
      </c>
      <c r="J140" s="38" t="s">
        <v>478</v>
      </c>
      <c r="K140" s="36"/>
      <c r="L140" s="36"/>
      <c r="M140" s="36"/>
      <c r="N140" s="36"/>
      <c r="O140" s="38" t="s">
        <v>385</v>
      </c>
      <c r="P140" s="38" t="s">
        <v>385</v>
      </c>
      <c r="Q140" s="38"/>
      <c r="R140" s="38" t="s">
        <v>385</v>
      </c>
      <c r="S140" s="125"/>
      <c r="T140" s="38" t="s">
        <v>385</v>
      </c>
      <c r="U140" s="125"/>
      <c r="V140" s="124" t="s">
        <v>13</v>
      </c>
      <c r="W140" s="31">
        <v>1</v>
      </c>
      <c r="X140" s="152"/>
      <c r="Y140" s="123" t="s">
        <v>243</v>
      </c>
      <c r="Z140" s="30" t="s">
        <v>247</v>
      </c>
      <c r="AA140" s="124"/>
      <c r="AB140" s="124" t="s">
        <v>476</v>
      </c>
      <c r="AC140" s="124" t="s">
        <v>477</v>
      </c>
      <c r="AD140" s="131" t="s">
        <v>388</v>
      </c>
      <c r="AE140" s="131" t="s">
        <v>386</v>
      </c>
      <c r="AF140" s="131"/>
      <c r="AG140" s="131" t="s">
        <v>388</v>
      </c>
      <c r="AH140" s="131"/>
      <c r="AI140" s="131" t="s">
        <v>388</v>
      </c>
      <c r="AJ140" s="131"/>
      <c r="AK140" s="131" t="s">
        <v>388</v>
      </c>
      <c r="AL140" s="131"/>
      <c r="AM140" s="125">
        <v>1</v>
      </c>
      <c r="AN140" s="152"/>
      <c r="AO140" s="29" t="s">
        <v>403</v>
      </c>
      <c r="AP140" s="29"/>
    </row>
    <row r="141" spans="1:42" ht="45" x14ac:dyDescent="0.2">
      <c r="A141" s="8">
        <v>139</v>
      </c>
      <c r="B141" s="4" t="s">
        <v>54</v>
      </c>
      <c r="C141" s="196" t="s">
        <v>616</v>
      </c>
      <c r="D141" s="4" t="s">
        <v>47</v>
      </c>
      <c r="E141" s="26" t="s">
        <v>538</v>
      </c>
      <c r="F141" s="3"/>
      <c r="G141" s="123" t="s">
        <v>400</v>
      </c>
      <c r="H141" s="124" t="s">
        <v>547</v>
      </c>
      <c r="I141" s="36"/>
      <c r="J141" s="38"/>
      <c r="K141" s="36"/>
      <c r="L141" s="36"/>
      <c r="M141" s="36"/>
      <c r="N141" s="36"/>
      <c r="O141" s="38"/>
      <c r="P141" s="38"/>
      <c r="Q141" s="38"/>
      <c r="R141" s="38" t="s">
        <v>385</v>
      </c>
      <c r="S141" s="125"/>
      <c r="T141" s="38" t="s">
        <v>385</v>
      </c>
      <c r="U141" s="125"/>
      <c r="V141" s="124" t="s">
        <v>13</v>
      </c>
      <c r="W141" s="31">
        <v>1</v>
      </c>
      <c r="X141" s="152"/>
      <c r="Y141" s="123" t="s">
        <v>243</v>
      </c>
      <c r="Z141" s="30" t="s">
        <v>247</v>
      </c>
      <c r="AA141" s="124"/>
      <c r="AB141" s="124" t="s">
        <v>476</v>
      </c>
      <c r="AC141" s="124" t="s">
        <v>477</v>
      </c>
      <c r="AD141" s="131"/>
      <c r="AE141" s="131"/>
      <c r="AF141" s="131"/>
      <c r="AG141" s="131"/>
      <c r="AH141" s="131"/>
      <c r="AI141" s="131" t="s">
        <v>388</v>
      </c>
      <c r="AJ141" s="131"/>
      <c r="AK141" s="131" t="s">
        <v>388</v>
      </c>
      <c r="AL141" s="131"/>
      <c r="AM141" s="125">
        <v>1</v>
      </c>
      <c r="AN141" s="152"/>
      <c r="AO141" s="29"/>
      <c r="AP141" s="29"/>
    </row>
    <row r="142" spans="1:42" ht="45" x14ac:dyDescent="0.2">
      <c r="A142" s="8">
        <v>140</v>
      </c>
      <c r="B142" s="4" t="s">
        <v>54</v>
      </c>
      <c r="C142" s="196" t="s">
        <v>616</v>
      </c>
      <c r="D142" s="4" t="s">
        <v>47</v>
      </c>
      <c r="E142" s="26" t="s">
        <v>261</v>
      </c>
      <c r="F142" s="3" t="s">
        <v>488</v>
      </c>
      <c r="G142" s="123" t="s">
        <v>400</v>
      </c>
      <c r="H142" s="124" t="s">
        <v>547</v>
      </c>
      <c r="I142" s="36" t="s">
        <v>466</v>
      </c>
      <c r="J142" s="38" t="s">
        <v>478</v>
      </c>
      <c r="K142" s="36"/>
      <c r="L142" s="36"/>
      <c r="M142" s="36"/>
      <c r="N142" s="36"/>
      <c r="O142" s="38" t="s">
        <v>385</v>
      </c>
      <c r="P142" s="38" t="s">
        <v>385</v>
      </c>
      <c r="Q142" s="38"/>
      <c r="R142" s="38" t="s">
        <v>385</v>
      </c>
      <c r="S142" s="125"/>
      <c r="T142" s="38" t="s">
        <v>385</v>
      </c>
      <c r="U142" s="125"/>
      <c r="V142" s="124" t="s">
        <v>13</v>
      </c>
      <c r="W142" s="31">
        <v>1</v>
      </c>
      <c r="X142" s="152"/>
      <c r="Y142" s="123" t="s">
        <v>244</v>
      </c>
      <c r="Z142" s="30" t="s">
        <v>249</v>
      </c>
      <c r="AA142" s="124"/>
      <c r="AB142" s="124" t="s">
        <v>476</v>
      </c>
      <c r="AC142" s="124" t="s">
        <v>477</v>
      </c>
      <c r="AD142" s="131" t="s">
        <v>388</v>
      </c>
      <c r="AE142" s="131" t="s">
        <v>386</v>
      </c>
      <c r="AF142" s="131"/>
      <c r="AG142" s="131" t="s">
        <v>388</v>
      </c>
      <c r="AH142" s="131"/>
      <c r="AI142" s="131" t="s">
        <v>388</v>
      </c>
      <c r="AJ142" s="131"/>
      <c r="AK142" s="131" t="s">
        <v>388</v>
      </c>
      <c r="AL142" s="131"/>
      <c r="AM142" s="125">
        <v>1</v>
      </c>
      <c r="AN142" s="152"/>
      <c r="AO142" s="29" t="s">
        <v>403</v>
      </c>
      <c r="AP142" s="29"/>
    </row>
    <row r="143" spans="1:42" ht="45" x14ac:dyDescent="0.2">
      <c r="A143" s="8">
        <v>141</v>
      </c>
      <c r="B143" s="4" t="s">
        <v>54</v>
      </c>
      <c r="C143" s="196" t="s">
        <v>616</v>
      </c>
      <c r="D143" s="4" t="s">
        <v>48</v>
      </c>
      <c r="E143" s="26" t="s">
        <v>262</v>
      </c>
      <c r="F143" s="3" t="s">
        <v>488</v>
      </c>
      <c r="G143" s="123" t="s">
        <v>400</v>
      </c>
      <c r="H143" s="124" t="s">
        <v>547</v>
      </c>
      <c r="I143" s="36" t="s">
        <v>466</v>
      </c>
      <c r="J143" s="38" t="s">
        <v>478</v>
      </c>
      <c r="K143" s="36"/>
      <c r="L143" s="36"/>
      <c r="M143" s="36"/>
      <c r="N143" s="36"/>
      <c r="O143" s="38" t="s">
        <v>385</v>
      </c>
      <c r="P143" s="38" t="s">
        <v>385</v>
      </c>
      <c r="Q143" s="38"/>
      <c r="R143" s="38" t="s">
        <v>385</v>
      </c>
      <c r="S143" s="125"/>
      <c r="T143" s="38" t="s">
        <v>385</v>
      </c>
      <c r="U143" s="125"/>
      <c r="V143" s="124" t="s">
        <v>13</v>
      </c>
      <c r="W143" s="31">
        <v>1</v>
      </c>
      <c r="X143" s="152"/>
      <c r="Y143" s="123" t="s">
        <v>240</v>
      </c>
      <c r="Z143" s="30" t="s">
        <v>247</v>
      </c>
      <c r="AA143" s="124"/>
      <c r="AB143" s="124" t="s">
        <v>476</v>
      </c>
      <c r="AC143" s="124" t="s">
        <v>477</v>
      </c>
      <c r="AD143" s="131" t="s">
        <v>388</v>
      </c>
      <c r="AE143" s="131" t="s">
        <v>386</v>
      </c>
      <c r="AF143" s="131"/>
      <c r="AG143" s="131" t="s">
        <v>388</v>
      </c>
      <c r="AH143" s="131"/>
      <c r="AI143" s="131" t="s">
        <v>388</v>
      </c>
      <c r="AJ143" s="131"/>
      <c r="AK143" s="131" t="s">
        <v>388</v>
      </c>
      <c r="AL143" s="131"/>
      <c r="AM143" s="125">
        <v>1</v>
      </c>
      <c r="AN143" s="152"/>
      <c r="AO143" s="29" t="s">
        <v>403</v>
      </c>
      <c r="AP143" s="29"/>
    </row>
    <row r="144" spans="1:42" ht="45" x14ac:dyDescent="0.2">
      <c r="A144" s="8">
        <v>142</v>
      </c>
      <c r="B144" s="4" t="s">
        <v>54</v>
      </c>
      <c r="C144" s="196" t="s">
        <v>616</v>
      </c>
      <c r="D144" s="4" t="s">
        <v>48</v>
      </c>
      <c r="E144" s="26" t="s">
        <v>263</v>
      </c>
      <c r="F144" s="3" t="s">
        <v>488</v>
      </c>
      <c r="G144" s="123" t="s">
        <v>400</v>
      </c>
      <c r="H144" s="124" t="s">
        <v>547</v>
      </c>
      <c r="I144" s="36" t="s">
        <v>466</v>
      </c>
      <c r="J144" s="38" t="s">
        <v>478</v>
      </c>
      <c r="K144" s="36"/>
      <c r="L144" s="36"/>
      <c r="M144" s="36"/>
      <c r="N144" s="36"/>
      <c r="O144" s="38" t="s">
        <v>385</v>
      </c>
      <c r="P144" s="38" t="s">
        <v>385</v>
      </c>
      <c r="Q144" s="38"/>
      <c r="R144" s="38" t="s">
        <v>385</v>
      </c>
      <c r="S144" s="125"/>
      <c r="T144" s="38" t="s">
        <v>385</v>
      </c>
      <c r="U144" s="125"/>
      <c r="V144" s="124" t="s">
        <v>13</v>
      </c>
      <c r="W144" s="31">
        <v>1</v>
      </c>
      <c r="X144" s="152"/>
      <c r="Y144" s="123" t="s">
        <v>240</v>
      </c>
      <c r="Z144" s="30" t="s">
        <v>248</v>
      </c>
      <c r="AA144" s="124"/>
      <c r="AB144" s="124" t="s">
        <v>476</v>
      </c>
      <c r="AC144" s="124" t="s">
        <v>477</v>
      </c>
      <c r="AD144" s="131" t="s">
        <v>388</v>
      </c>
      <c r="AE144" s="131" t="s">
        <v>386</v>
      </c>
      <c r="AF144" s="131"/>
      <c r="AG144" s="131" t="s">
        <v>388</v>
      </c>
      <c r="AH144" s="131"/>
      <c r="AI144" s="131" t="s">
        <v>388</v>
      </c>
      <c r="AJ144" s="131"/>
      <c r="AK144" s="131" t="s">
        <v>388</v>
      </c>
      <c r="AL144" s="131"/>
      <c r="AM144" s="125">
        <v>1</v>
      </c>
      <c r="AN144" s="152"/>
      <c r="AO144" s="29" t="s">
        <v>403</v>
      </c>
      <c r="AP144" s="29"/>
    </row>
    <row r="145" spans="1:42" ht="45" x14ac:dyDescent="0.2">
      <c r="A145" s="8">
        <v>143</v>
      </c>
      <c r="B145" s="4" t="s">
        <v>54</v>
      </c>
      <c r="C145" s="196" t="s">
        <v>616</v>
      </c>
      <c r="D145" s="4" t="s">
        <v>48</v>
      </c>
      <c r="E145" s="26" t="s">
        <v>269</v>
      </c>
      <c r="F145" s="3" t="s">
        <v>488</v>
      </c>
      <c r="G145" s="123" t="s">
        <v>400</v>
      </c>
      <c r="H145" s="124" t="s">
        <v>547</v>
      </c>
      <c r="I145" s="36" t="s">
        <v>466</v>
      </c>
      <c r="J145" s="38" t="s">
        <v>478</v>
      </c>
      <c r="K145" s="36"/>
      <c r="L145" s="36"/>
      <c r="M145" s="36"/>
      <c r="N145" s="36"/>
      <c r="O145" s="38" t="s">
        <v>385</v>
      </c>
      <c r="P145" s="38" t="s">
        <v>385</v>
      </c>
      <c r="Q145" s="38"/>
      <c r="R145" s="38" t="s">
        <v>385</v>
      </c>
      <c r="S145" s="125"/>
      <c r="T145" s="38" t="s">
        <v>385</v>
      </c>
      <c r="U145" s="125"/>
      <c r="V145" s="124" t="s">
        <v>13</v>
      </c>
      <c r="W145" s="31">
        <v>1</v>
      </c>
      <c r="X145" s="152"/>
      <c r="Y145" s="123" t="s">
        <v>241</v>
      </c>
      <c r="Z145" s="30" t="s">
        <v>247</v>
      </c>
      <c r="AA145" s="124"/>
      <c r="AB145" s="124" t="s">
        <v>476</v>
      </c>
      <c r="AC145" s="124" t="s">
        <v>477</v>
      </c>
      <c r="AD145" s="131" t="s">
        <v>388</v>
      </c>
      <c r="AE145" s="131" t="s">
        <v>386</v>
      </c>
      <c r="AF145" s="131"/>
      <c r="AG145" s="131" t="s">
        <v>388</v>
      </c>
      <c r="AH145" s="131"/>
      <c r="AI145" s="131" t="s">
        <v>388</v>
      </c>
      <c r="AJ145" s="131"/>
      <c r="AK145" s="131" t="s">
        <v>388</v>
      </c>
      <c r="AL145" s="131"/>
      <c r="AM145" s="125">
        <v>1</v>
      </c>
      <c r="AN145" s="152"/>
      <c r="AO145" s="29" t="s">
        <v>403</v>
      </c>
      <c r="AP145" s="29"/>
    </row>
    <row r="146" spans="1:42" ht="45" x14ac:dyDescent="0.2">
      <c r="A146" s="8">
        <v>144</v>
      </c>
      <c r="B146" s="4" t="s">
        <v>54</v>
      </c>
      <c r="C146" s="196" t="s">
        <v>616</v>
      </c>
      <c r="D146" s="4" t="s">
        <v>48</v>
      </c>
      <c r="E146" s="26" t="s">
        <v>266</v>
      </c>
      <c r="F146" s="3" t="s">
        <v>488</v>
      </c>
      <c r="G146" s="123" t="s">
        <v>400</v>
      </c>
      <c r="H146" s="124" t="s">
        <v>547</v>
      </c>
      <c r="I146" s="36" t="s">
        <v>466</v>
      </c>
      <c r="J146" s="38" t="s">
        <v>478</v>
      </c>
      <c r="K146" s="36"/>
      <c r="L146" s="36"/>
      <c r="M146" s="36"/>
      <c r="N146" s="36"/>
      <c r="O146" s="38" t="s">
        <v>385</v>
      </c>
      <c r="P146" s="38" t="s">
        <v>385</v>
      </c>
      <c r="Q146" s="38"/>
      <c r="R146" s="38" t="s">
        <v>385</v>
      </c>
      <c r="S146" s="125"/>
      <c r="T146" s="38" t="s">
        <v>385</v>
      </c>
      <c r="U146" s="125"/>
      <c r="V146" s="124" t="s">
        <v>13</v>
      </c>
      <c r="W146" s="31">
        <v>1</v>
      </c>
      <c r="X146" s="152"/>
      <c r="Y146" s="123" t="s">
        <v>243</v>
      </c>
      <c r="Z146" s="30" t="s">
        <v>250</v>
      </c>
      <c r="AA146" s="124"/>
      <c r="AB146" s="124" t="s">
        <v>476</v>
      </c>
      <c r="AC146" s="124" t="s">
        <v>477</v>
      </c>
      <c r="AD146" s="131" t="s">
        <v>388</v>
      </c>
      <c r="AE146" s="131" t="s">
        <v>386</v>
      </c>
      <c r="AF146" s="131"/>
      <c r="AG146" s="131" t="s">
        <v>388</v>
      </c>
      <c r="AH146" s="131"/>
      <c r="AI146" s="131" t="s">
        <v>388</v>
      </c>
      <c r="AJ146" s="131"/>
      <c r="AK146" s="131" t="s">
        <v>388</v>
      </c>
      <c r="AL146" s="131"/>
      <c r="AM146" s="125">
        <v>1</v>
      </c>
      <c r="AN146" s="152"/>
      <c r="AO146" s="29" t="s">
        <v>403</v>
      </c>
      <c r="AP146" s="29"/>
    </row>
    <row r="147" spans="1:42" ht="45" x14ac:dyDescent="0.2">
      <c r="A147" s="8">
        <v>145</v>
      </c>
      <c r="B147" s="4" t="s">
        <v>54</v>
      </c>
      <c r="C147" s="196" t="s">
        <v>616</v>
      </c>
      <c r="D147" s="4" t="s">
        <v>48</v>
      </c>
      <c r="E147" s="26" t="s">
        <v>264</v>
      </c>
      <c r="F147" s="3" t="s">
        <v>488</v>
      </c>
      <c r="G147" s="123" t="s">
        <v>400</v>
      </c>
      <c r="H147" s="124" t="s">
        <v>547</v>
      </c>
      <c r="I147" s="36" t="s">
        <v>466</v>
      </c>
      <c r="J147" s="38" t="s">
        <v>478</v>
      </c>
      <c r="K147" s="36"/>
      <c r="L147" s="36"/>
      <c r="M147" s="36"/>
      <c r="N147" s="36"/>
      <c r="O147" s="38" t="s">
        <v>385</v>
      </c>
      <c r="P147" s="38" t="s">
        <v>385</v>
      </c>
      <c r="Q147" s="38"/>
      <c r="R147" s="38" t="s">
        <v>385</v>
      </c>
      <c r="S147" s="125"/>
      <c r="T147" s="38" t="s">
        <v>385</v>
      </c>
      <c r="U147" s="125"/>
      <c r="V147" s="124" t="s">
        <v>13</v>
      </c>
      <c r="W147" s="31">
        <v>1</v>
      </c>
      <c r="X147" s="152"/>
      <c r="Y147" s="123" t="s">
        <v>243</v>
      </c>
      <c r="Z147" s="30" t="s">
        <v>247</v>
      </c>
      <c r="AA147" s="124"/>
      <c r="AB147" s="124" t="s">
        <v>476</v>
      </c>
      <c r="AC147" s="124" t="s">
        <v>477</v>
      </c>
      <c r="AD147" s="131" t="s">
        <v>388</v>
      </c>
      <c r="AE147" s="131" t="s">
        <v>386</v>
      </c>
      <c r="AF147" s="131"/>
      <c r="AG147" s="131" t="s">
        <v>388</v>
      </c>
      <c r="AH147" s="131"/>
      <c r="AI147" s="131" t="s">
        <v>388</v>
      </c>
      <c r="AJ147" s="131"/>
      <c r="AK147" s="131" t="s">
        <v>388</v>
      </c>
      <c r="AL147" s="131"/>
      <c r="AM147" s="125">
        <v>1</v>
      </c>
      <c r="AN147" s="152"/>
      <c r="AO147" s="29" t="s">
        <v>403</v>
      </c>
      <c r="AP147" s="29"/>
    </row>
    <row r="148" spans="1:42" ht="45" x14ac:dyDescent="0.2">
      <c r="A148" s="8">
        <v>146</v>
      </c>
      <c r="B148" s="4" t="s">
        <v>54</v>
      </c>
      <c r="C148" s="196" t="s">
        <v>616</v>
      </c>
      <c r="D148" s="4" t="s">
        <v>48</v>
      </c>
      <c r="E148" s="26" t="s">
        <v>265</v>
      </c>
      <c r="F148" s="3" t="s">
        <v>488</v>
      </c>
      <c r="G148" s="123" t="s">
        <v>400</v>
      </c>
      <c r="H148" s="124" t="s">
        <v>547</v>
      </c>
      <c r="I148" s="36" t="s">
        <v>466</v>
      </c>
      <c r="J148" s="38" t="s">
        <v>478</v>
      </c>
      <c r="K148" s="36"/>
      <c r="L148" s="36"/>
      <c r="M148" s="36"/>
      <c r="N148" s="36"/>
      <c r="O148" s="38" t="s">
        <v>385</v>
      </c>
      <c r="P148" s="38" t="s">
        <v>385</v>
      </c>
      <c r="Q148" s="38"/>
      <c r="R148" s="38" t="s">
        <v>385</v>
      </c>
      <c r="S148" s="125"/>
      <c r="T148" s="38" t="s">
        <v>385</v>
      </c>
      <c r="U148" s="125"/>
      <c r="V148" s="124" t="s">
        <v>13</v>
      </c>
      <c r="W148" s="31">
        <v>1</v>
      </c>
      <c r="X148" s="152"/>
      <c r="Y148" s="123" t="s">
        <v>243</v>
      </c>
      <c r="Z148" s="30" t="s">
        <v>247</v>
      </c>
      <c r="AA148" s="124"/>
      <c r="AB148" s="124" t="s">
        <v>476</v>
      </c>
      <c r="AC148" s="124" t="s">
        <v>477</v>
      </c>
      <c r="AD148" s="131" t="s">
        <v>388</v>
      </c>
      <c r="AE148" s="131" t="s">
        <v>386</v>
      </c>
      <c r="AF148" s="131"/>
      <c r="AG148" s="131" t="s">
        <v>388</v>
      </c>
      <c r="AH148" s="131"/>
      <c r="AI148" s="131" t="s">
        <v>388</v>
      </c>
      <c r="AJ148" s="131"/>
      <c r="AK148" s="131" t="s">
        <v>388</v>
      </c>
      <c r="AL148" s="131"/>
      <c r="AM148" s="125">
        <v>1</v>
      </c>
      <c r="AN148" s="152"/>
      <c r="AO148" s="29" t="s">
        <v>403</v>
      </c>
      <c r="AP148" s="29"/>
    </row>
    <row r="149" spans="1:42" ht="45" x14ac:dyDescent="0.2">
      <c r="A149" s="8">
        <v>147</v>
      </c>
      <c r="B149" s="4" t="s">
        <v>54</v>
      </c>
      <c r="C149" s="196" t="s">
        <v>616</v>
      </c>
      <c r="D149" s="4" t="s">
        <v>47</v>
      </c>
      <c r="E149" s="26" t="s">
        <v>267</v>
      </c>
      <c r="F149" s="3" t="s">
        <v>488</v>
      </c>
      <c r="G149" s="123" t="s">
        <v>400</v>
      </c>
      <c r="H149" s="124" t="s">
        <v>547</v>
      </c>
      <c r="I149" s="36" t="s">
        <v>466</v>
      </c>
      <c r="J149" s="38" t="s">
        <v>478</v>
      </c>
      <c r="K149" s="36"/>
      <c r="L149" s="36"/>
      <c r="M149" s="36"/>
      <c r="N149" s="36"/>
      <c r="O149" s="38" t="s">
        <v>385</v>
      </c>
      <c r="P149" s="38" t="s">
        <v>385</v>
      </c>
      <c r="Q149" s="38"/>
      <c r="R149" s="38" t="s">
        <v>385</v>
      </c>
      <c r="S149" s="125"/>
      <c r="T149" s="38" t="s">
        <v>385</v>
      </c>
      <c r="U149" s="125"/>
      <c r="V149" s="124" t="s">
        <v>13</v>
      </c>
      <c r="W149" s="31">
        <v>1</v>
      </c>
      <c r="X149" s="152"/>
      <c r="Y149" s="123" t="s">
        <v>245</v>
      </c>
      <c r="Z149" s="30" t="s">
        <v>251</v>
      </c>
      <c r="AA149" s="124"/>
      <c r="AB149" s="124" t="s">
        <v>476</v>
      </c>
      <c r="AC149" s="124" t="s">
        <v>477</v>
      </c>
      <c r="AD149" s="131" t="s">
        <v>388</v>
      </c>
      <c r="AE149" s="131" t="s">
        <v>386</v>
      </c>
      <c r="AF149" s="131"/>
      <c r="AG149" s="131" t="s">
        <v>388</v>
      </c>
      <c r="AH149" s="131"/>
      <c r="AI149" s="131" t="s">
        <v>388</v>
      </c>
      <c r="AJ149" s="131"/>
      <c r="AK149" s="131" t="s">
        <v>388</v>
      </c>
      <c r="AL149" s="131"/>
      <c r="AM149" s="125">
        <v>1</v>
      </c>
      <c r="AN149" s="152"/>
      <c r="AO149" s="29" t="s">
        <v>403</v>
      </c>
      <c r="AP149" s="29"/>
    </row>
    <row r="150" spans="1:42" ht="45" x14ac:dyDescent="0.2">
      <c r="A150" s="8">
        <v>148</v>
      </c>
      <c r="B150" s="4" t="s">
        <v>54</v>
      </c>
      <c r="C150" s="196" t="s">
        <v>616</v>
      </c>
      <c r="D150" s="4" t="s">
        <v>47</v>
      </c>
      <c r="E150" s="26" t="s">
        <v>268</v>
      </c>
      <c r="F150" s="3" t="s">
        <v>488</v>
      </c>
      <c r="G150" s="123" t="s">
        <v>400</v>
      </c>
      <c r="H150" s="124" t="s">
        <v>547</v>
      </c>
      <c r="I150" s="36" t="s">
        <v>466</v>
      </c>
      <c r="J150" s="38" t="s">
        <v>478</v>
      </c>
      <c r="K150" s="36"/>
      <c r="L150" s="36"/>
      <c r="M150" s="36"/>
      <c r="N150" s="36"/>
      <c r="O150" s="38" t="s">
        <v>385</v>
      </c>
      <c r="P150" s="38" t="s">
        <v>385</v>
      </c>
      <c r="Q150" s="38"/>
      <c r="R150" s="38" t="s">
        <v>385</v>
      </c>
      <c r="S150" s="125"/>
      <c r="T150" s="38" t="s">
        <v>385</v>
      </c>
      <c r="U150" s="125"/>
      <c r="V150" s="124" t="s">
        <v>13</v>
      </c>
      <c r="W150" s="31">
        <v>1</v>
      </c>
      <c r="X150" s="152"/>
      <c r="Y150" s="123" t="s">
        <v>245</v>
      </c>
      <c r="Z150" s="30" t="s">
        <v>252</v>
      </c>
      <c r="AA150" s="124"/>
      <c r="AB150" s="124" t="s">
        <v>476</v>
      </c>
      <c r="AC150" s="124" t="s">
        <v>477</v>
      </c>
      <c r="AD150" s="131" t="s">
        <v>388</v>
      </c>
      <c r="AE150" s="131" t="s">
        <v>386</v>
      </c>
      <c r="AF150" s="131"/>
      <c r="AG150" s="131" t="s">
        <v>388</v>
      </c>
      <c r="AH150" s="131"/>
      <c r="AI150" s="131" t="s">
        <v>388</v>
      </c>
      <c r="AJ150" s="131"/>
      <c r="AK150" s="131" t="s">
        <v>388</v>
      </c>
      <c r="AL150" s="131"/>
      <c r="AM150" s="125">
        <v>1</v>
      </c>
      <c r="AN150" s="152"/>
      <c r="AO150" s="29" t="s">
        <v>403</v>
      </c>
      <c r="AP150" s="29"/>
    </row>
    <row r="151" spans="1:42" x14ac:dyDescent="0.2">
      <c r="AD151" s="32"/>
      <c r="AE151" s="32"/>
      <c r="AF151" s="32"/>
      <c r="AG151" s="32"/>
      <c r="AH151" s="32"/>
      <c r="AI151" s="32"/>
      <c r="AJ151" s="32"/>
      <c r="AK151" s="32"/>
      <c r="AL151" s="32"/>
      <c r="AN151" s="28" t="s">
        <v>14</v>
      </c>
      <c r="AO151" s="28"/>
      <c r="AP151" s="39">
        <f>SUM(AP3:AP150)</f>
        <v>0</v>
      </c>
    </row>
    <row r="152" spans="1:42" x14ac:dyDescent="0.2">
      <c r="AF152" s="86"/>
    </row>
    <row r="153" spans="1:42" x14ac:dyDescent="0.2">
      <c r="D153" s="87"/>
      <c r="E153" s="88" t="s">
        <v>15</v>
      </c>
      <c r="F153" s="88"/>
      <c r="G153" s="88"/>
    </row>
    <row r="154" spans="1:42" x14ac:dyDescent="0.2">
      <c r="D154" s="12"/>
      <c r="E154" s="109" t="s">
        <v>16</v>
      </c>
      <c r="F154" s="109"/>
      <c r="G154" s="109"/>
      <c r="W154" s="79" t="s">
        <v>17</v>
      </c>
    </row>
    <row r="155" spans="1:42" x14ac:dyDescent="0.2">
      <c r="A155" s="12"/>
    </row>
    <row r="156" spans="1:42" x14ac:dyDescent="0.2">
      <c r="C156" s="28"/>
    </row>
    <row r="158" spans="1:42" x14ac:dyDescent="0.2">
      <c r="D158" s="12"/>
      <c r="E158" s="12"/>
      <c r="F158" s="12"/>
    </row>
    <row r="159" spans="1:42" x14ac:dyDescent="0.2">
      <c r="D159" s="12"/>
      <c r="E159" s="12"/>
      <c r="F159" s="12"/>
    </row>
    <row r="160" spans="1:42" x14ac:dyDescent="0.2">
      <c r="D160" s="110"/>
      <c r="E160" s="12"/>
      <c r="F160" s="12"/>
    </row>
    <row r="161" spans="4:6" x14ac:dyDescent="0.2">
      <c r="D161" s="110"/>
      <c r="E161" s="12"/>
      <c r="F161" s="12"/>
    </row>
    <row r="162" spans="4:6" x14ac:dyDescent="0.2">
      <c r="D162" s="110"/>
      <c r="E162" s="12"/>
      <c r="F162" s="12"/>
    </row>
    <row r="163" spans="4:6" x14ac:dyDescent="0.2">
      <c r="D163" s="110"/>
      <c r="E163" s="12"/>
      <c r="F163" s="12"/>
    </row>
    <row r="164" spans="4:6" x14ac:dyDescent="0.2">
      <c r="D164" s="110"/>
      <c r="E164" s="12"/>
      <c r="F164" s="12"/>
    </row>
    <row r="165" spans="4:6" x14ac:dyDescent="0.2">
      <c r="D165" s="111"/>
      <c r="E165" s="111"/>
      <c r="F165" s="111"/>
    </row>
    <row r="166" spans="4:6" x14ac:dyDescent="0.2">
      <c r="D166" s="111"/>
      <c r="E166" s="111"/>
      <c r="F166" s="111"/>
    </row>
    <row r="167" spans="4:6" x14ac:dyDescent="0.2">
      <c r="D167" s="111"/>
      <c r="E167" s="111"/>
      <c r="F167" s="111"/>
    </row>
    <row r="168" spans="4:6" x14ac:dyDescent="0.2">
      <c r="D168" s="111"/>
      <c r="E168" s="111"/>
      <c r="F168" s="111"/>
    </row>
    <row r="169" spans="4:6" x14ac:dyDescent="0.2">
      <c r="D169" s="111"/>
      <c r="E169" s="111"/>
      <c r="F169" s="111"/>
    </row>
    <row r="170" spans="4:6" x14ac:dyDescent="0.2">
      <c r="D170" s="111"/>
      <c r="E170" s="111"/>
      <c r="F170" s="111"/>
    </row>
    <row r="171" spans="4:6" x14ac:dyDescent="0.2">
      <c r="D171" s="111"/>
      <c r="E171" s="111"/>
      <c r="F171" s="111"/>
    </row>
    <row r="172" spans="4:6" x14ac:dyDescent="0.2">
      <c r="D172" s="111"/>
      <c r="E172" s="111"/>
      <c r="F172" s="111"/>
    </row>
    <row r="173" spans="4:6" x14ac:dyDescent="0.2">
      <c r="D173" s="111"/>
      <c r="E173" s="111"/>
      <c r="F173" s="111"/>
    </row>
    <row r="174" spans="4:6" x14ac:dyDescent="0.2">
      <c r="D174" s="111"/>
      <c r="E174" s="111"/>
      <c r="F174" s="111"/>
    </row>
    <row r="175" spans="4:6" x14ac:dyDescent="0.2">
      <c r="D175" s="111"/>
      <c r="E175" s="111"/>
      <c r="F175" s="111"/>
    </row>
    <row r="176" spans="4:6" x14ac:dyDescent="0.2">
      <c r="D176" s="111"/>
      <c r="E176" s="111"/>
      <c r="F176" s="111"/>
    </row>
    <row r="177" spans="2:6" x14ac:dyDescent="0.2">
      <c r="D177" s="111"/>
      <c r="E177" s="111"/>
      <c r="F177" s="111"/>
    </row>
    <row r="178" spans="2:6" x14ac:dyDescent="0.2">
      <c r="D178" s="111"/>
      <c r="E178" s="111"/>
      <c r="F178" s="111"/>
    </row>
    <row r="179" spans="2:6" x14ac:dyDescent="0.2">
      <c r="D179" s="111"/>
      <c r="E179" s="111"/>
      <c r="F179" s="111"/>
    </row>
    <row r="180" spans="2:6" x14ac:dyDescent="0.2">
      <c r="D180" s="111"/>
      <c r="E180" s="111"/>
      <c r="F180" s="111"/>
    </row>
    <row r="181" spans="2:6" x14ac:dyDescent="0.2">
      <c r="D181" s="111"/>
      <c r="E181" s="111"/>
      <c r="F181" s="111"/>
    </row>
    <row r="182" spans="2:6" x14ac:dyDescent="0.2">
      <c r="D182" s="111"/>
      <c r="E182" s="111"/>
      <c r="F182" s="111"/>
    </row>
    <row r="183" spans="2:6" x14ac:dyDescent="0.2">
      <c r="D183" s="111"/>
      <c r="E183" s="111"/>
      <c r="F183" s="111"/>
    </row>
    <row r="184" spans="2:6" x14ac:dyDescent="0.2">
      <c r="B184" s="111"/>
      <c r="C184" s="111"/>
    </row>
    <row r="185" spans="2:6" x14ac:dyDescent="0.2">
      <c r="B185" s="111"/>
      <c r="C185" s="111"/>
    </row>
    <row r="186" spans="2:6" x14ac:dyDescent="0.2">
      <c r="B186" s="111"/>
      <c r="C186" s="111"/>
    </row>
    <row r="187" spans="2:6" x14ac:dyDescent="0.2">
      <c r="B187" s="111"/>
      <c r="C187" s="111"/>
    </row>
    <row r="200" spans="1:3" ht="15" x14ac:dyDescent="0.2">
      <c r="A200" s="180" t="s">
        <v>426</v>
      </c>
      <c r="B200" s="180" t="s">
        <v>427</v>
      </c>
      <c r="C200" s="180" t="s">
        <v>428</v>
      </c>
    </row>
    <row r="201" spans="1:3" ht="15" x14ac:dyDescent="0.2">
      <c r="A201" s="181" t="str">
        <f>IFERROR(VLOOKUP(B201,#REF!,2,0),"")</f>
        <v/>
      </c>
      <c r="B201" s="166" t="s">
        <v>595</v>
      </c>
      <c r="C201" s="59">
        <f ca="1">SUMIF($C$3:$C$150,B201,$AP$3:$AP$78)</f>
        <v>0</v>
      </c>
    </row>
    <row r="202" spans="1:3" ht="15" x14ac:dyDescent="0.2">
      <c r="A202" s="181" t="str">
        <f>IFERROR(VLOOKUP(B202,#REF!,2,0),"")</f>
        <v/>
      </c>
      <c r="B202" s="166" t="s">
        <v>596</v>
      </c>
      <c r="C202" s="59">
        <f t="shared" ref="C202:C231" ca="1" si="6">SUMIF($C$3:$C$150,B202,$AP$3:$AP$78)</f>
        <v>0</v>
      </c>
    </row>
    <row r="203" spans="1:3" ht="15" x14ac:dyDescent="0.2">
      <c r="A203" s="181" t="str">
        <f>IFERROR(VLOOKUP(B203,#REF!,2,0),"")</f>
        <v/>
      </c>
      <c r="B203" s="166" t="s">
        <v>597</v>
      </c>
      <c r="C203" s="59">
        <f t="shared" ca="1" si="6"/>
        <v>0</v>
      </c>
    </row>
    <row r="204" spans="1:3" ht="15" x14ac:dyDescent="0.25">
      <c r="A204" s="182"/>
      <c r="B204" s="166" t="s">
        <v>598</v>
      </c>
      <c r="C204" s="59">
        <f t="shared" ca="1" si="6"/>
        <v>0</v>
      </c>
    </row>
    <row r="205" spans="1:3" ht="15" x14ac:dyDescent="0.25">
      <c r="A205" s="183"/>
      <c r="B205" s="166" t="s">
        <v>599</v>
      </c>
      <c r="C205" s="59">
        <f t="shared" ca="1" si="6"/>
        <v>0</v>
      </c>
    </row>
    <row r="206" spans="1:3" ht="15" x14ac:dyDescent="0.25">
      <c r="A206" s="183"/>
      <c r="B206" s="166" t="s">
        <v>600</v>
      </c>
      <c r="C206" s="59">
        <f t="shared" ca="1" si="6"/>
        <v>0</v>
      </c>
    </row>
    <row r="207" spans="1:3" ht="15" x14ac:dyDescent="0.25">
      <c r="A207" s="183"/>
      <c r="B207" s="166" t="s">
        <v>601</v>
      </c>
      <c r="C207" s="59">
        <f t="shared" ca="1" si="6"/>
        <v>0</v>
      </c>
    </row>
    <row r="208" spans="1:3" ht="15" x14ac:dyDescent="0.25">
      <c r="A208" s="183"/>
      <c r="B208" s="166" t="s">
        <v>602</v>
      </c>
      <c r="C208" s="59">
        <f t="shared" ca="1" si="6"/>
        <v>0</v>
      </c>
    </row>
    <row r="209" spans="1:3" ht="15" x14ac:dyDescent="0.25">
      <c r="A209" s="183"/>
      <c r="B209" s="166" t="s">
        <v>603</v>
      </c>
      <c r="C209" s="59">
        <f t="shared" ca="1" si="6"/>
        <v>0</v>
      </c>
    </row>
    <row r="210" spans="1:3" ht="15" x14ac:dyDescent="0.25">
      <c r="A210" s="183"/>
      <c r="B210" s="166" t="s">
        <v>604</v>
      </c>
      <c r="C210" s="59">
        <f t="shared" ca="1" si="6"/>
        <v>0</v>
      </c>
    </row>
    <row r="211" spans="1:3" ht="15" x14ac:dyDescent="0.25">
      <c r="A211" s="183"/>
      <c r="B211" s="166" t="s">
        <v>605</v>
      </c>
      <c r="C211" s="59">
        <f t="shared" ca="1" si="6"/>
        <v>0</v>
      </c>
    </row>
    <row r="212" spans="1:3" ht="15" x14ac:dyDescent="0.25">
      <c r="A212" s="183"/>
      <c r="B212" s="166" t="s">
        <v>606</v>
      </c>
      <c r="C212" s="59">
        <f t="shared" ca="1" si="6"/>
        <v>0</v>
      </c>
    </row>
    <row r="213" spans="1:3" ht="15" x14ac:dyDescent="0.25">
      <c r="A213" s="183"/>
      <c r="B213" s="166" t="s">
        <v>607</v>
      </c>
      <c r="C213" s="59">
        <f t="shared" ca="1" si="6"/>
        <v>0</v>
      </c>
    </row>
    <row r="214" spans="1:3" ht="15" x14ac:dyDescent="0.25">
      <c r="A214" s="183"/>
      <c r="B214" s="166" t="s">
        <v>608</v>
      </c>
      <c r="C214" s="59">
        <f t="shared" ca="1" si="6"/>
        <v>0</v>
      </c>
    </row>
    <row r="215" spans="1:3" ht="15" x14ac:dyDescent="0.25">
      <c r="A215" s="183"/>
      <c r="B215" s="166" t="s">
        <v>609</v>
      </c>
      <c r="C215" s="59">
        <f t="shared" ca="1" si="6"/>
        <v>0</v>
      </c>
    </row>
    <row r="216" spans="1:3" ht="15" x14ac:dyDescent="0.25">
      <c r="A216" s="183"/>
      <c r="B216" s="166" t="s">
        <v>610</v>
      </c>
      <c r="C216" s="59">
        <f t="shared" ca="1" si="6"/>
        <v>0</v>
      </c>
    </row>
    <row r="217" spans="1:3" ht="15" x14ac:dyDescent="0.25">
      <c r="A217" s="183"/>
      <c r="B217" s="166" t="s">
        <v>611</v>
      </c>
      <c r="C217" s="59">
        <f t="shared" ca="1" si="6"/>
        <v>0</v>
      </c>
    </row>
    <row r="218" spans="1:3" ht="15" x14ac:dyDescent="0.25">
      <c r="A218" s="183"/>
      <c r="B218" s="166" t="s">
        <v>612</v>
      </c>
      <c r="C218" s="59">
        <f t="shared" ca="1" si="6"/>
        <v>0</v>
      </c>
    </row>
    <row r="219" spans="1:3" ht="15" x14ac:dyDescent="0.25">
      <c r="A219" s="183"/>
      <c r="B219" s="166" t="s">
        <v>613</v>
      </c>
      <c r="C219" s="59">
        <f t="shared" ca="1" si="6"/>
        <v>0</v>
      </c>
    </row>
    <row r="220" spans="1:3" ht="15" x14ac:dyDescent="0.25">
      <c r="A220" s="183"/>
      <c r="B220" s="166" t="s">
        <v>36</v>
      </c>
      <c r="C220" s="59">
        <f t="shared" ca="1" si="6"/>
        <v>0</v>
      </c>
    </row>
    <row r="221" spans="1:3" ht="15" x14ac:dyDescent="0.25">
      <c r="A221" s="183"/>
      <c r="B221" s="166" t="s">
        <v>25</v>
      </c>
      <c r="C221" s="59">
        <f t="shared" ca="1" si="6"/>
        <v>0</v>
      </c>
    </row>
    <row r="222" spans="1:3" ht="15" x14ac:dyDescent="0.25">
      <c r="A222" s="183"/>
      <c r="B222" s="166" t="s">
        <v>614</v>
      </c>
      <c r="C222" s="59">
        <f t="shared" ca="1" si="6"/>
        <v>0</v>
      </c>
    </row>
    <row r="223" spans="1:3" ht="15" x14ac:dyDescent="0.25">
      <c r="A223" s="183"/>
      <c r="B223" s="166" t="s">
        <v>51</v>
      </c>
      <c r="C223" s="59">
        <f t="shared" ca="1" si="6"/>
        <v>0</v>
      </c>
    </row>
    <row r="224" spans="1:3" ht="15" x14ac:dyDescent="0.25">
      <c r="A224" s="183"/>
      <c r="B224" s="166" t="s">
        <v>615</v>
      </c>
      <c r="C224" s="59">
        <f t="shared" ca="1" si="6"/>
        <v>0</v>
      </c>
    </row>
    <row r="225" spans="1:3" ht="15" x14ac:dyDescent="0.25">
      <c r="A225" s="183"/>
      <c r="B225" s="166" t="s">
        <v>616</v>
      </c>
      <c r="C225" s="59">
        <f t="shared" ca="1" si="6"/>
        <v>0</v>
      </c>
    </row>
    <row r="226" spans="1:3" ht="15" x14ac:dyDescent="0.25">
      <c r="A226" s="183"/>
      <c r="B226" s="166" t="s">
        <v>617</v>
      </c>
      <c r="C226" s="59">
        <f t="shared" ca="1" si="6"/>
        <v>0</v>
      </c>
    </row>
    <row r="227" spans="1:3" ht="15" x14ac:dyDescent="0.25">
      <c r="A227" s="183"/>
      <c r="B227" s="166" t="s">
        <v>618</v>
      </c>
      <c r="C227" s="59">
        <f t="shared" ca="1" si="6"/>
        <v>0</v>
      </c>
    </row>
    <row r="228" spans="1:3" ht="15" x14ac:dyDescent="0.25">
      <c r="A228" s="183"/>
      <c r="B228" s="166" t="s">
        <v>619</v>
      </c>
      <c r="C228" s="59">
        <f t="shared" ca="1" si="6"/>
        <v>0</v>
      </c>
    </row>
    <row r="229" spans="1:3" ht="15" x14ac:dyDescent="0.25">
      <c r="A229" s="183"/>
      <c r="B229" s="166" t="s">
        <v>59</v>
      </c>
      <c r="C229" s="59">
        <f t="shared" ca="1" si="6"/>
        <v>0</v>
      </c>
    </row>
    <row r="230" spans="1:3" ht="15" x14ac:dyDescent="0.25">
      <c r="A230" s="183"/>
      <c r="B230" s="166" t="s">
        <v>620</v>
      </c>
      <c r="C230" s="59">
        <f t="shared" ca="1" si="6"/>
        <v>0</v>
      </c>
    </row>
    <row r="231" spans="1:3" ht="15" x14ac:dyDescent="0.25">
      <c r="A231" s="183"/>
      <c r="B231" s="166" t="s">
        <v>621</v>
      </c>
      <c r="C231" s="59">
        <f t="shared" ca="1" si="6"/>
        <v>0</v>
      </c>
    </row>
    <row r="232" spans="1:3" ht="15" x14ac:dyDescent="0.25">
      <c r="A232"/>
      <c r="B232" s="184"/>
      <c r="C232" s="185">
        <f ca="1">SUM(C201:C231)</f>
        <v>0</v>
      </c>
    </row>
  </sheetData>
  <autoFilter ref="A2:AR151" xr:uid="{E65BF43F-CA88-4205-8058-5D9C0CE19FD7}"/>
  <pageMargins left="0.7" right="0.7" top="0.75" bottom="0.75" header="0.3" footer="0.3"/>
  <pageSetup paperSize="70" scale="10" fitToHeight="0" orientation="portrait" r:id="rId1"/>
  <headerFooter>
    <oddHeader>&amp;R&amp;"Calibri"&amp;10&amp;KFF8000 Chronione&amp;1#_x000D_</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62285-7D36-488F-9274-D2046D2399D9}">
  <sheetPr>
    <tabColor rgb="FF92D050"/>
    <pageSetUpPr fitToPage="1"/>
  </sheetPr>
  <dimension ref="A1:AI232"/>
  <sheetViews>
    <sheetView zoomScaleNormal="100" zoomScaleSheetLayoutView="100" workbookViewId="0">
      <pane ySplit="2" topLeftCell="A79" activePane="bottomLeft" state="frozen"/>
      <selection activeCell="R3" sqref="R3"/>
      <selection pane="bottomLeft" activeCell="Q2" sqref="Q2"/>
    </sheetView>
  </sheetViews>
  <sheetFormatPr defaultColWidth="9.140625" defaultRowHeight="15" x14ac:dyDescent="0.25"/>
  <cols>
    <col min="1" max="1" width="5.42578125" style="9" customWidth="1"/>
    <col min="2" max="2" width="29.140625" style="9" customWidth="1"/>
    <col min="3" max="3" width="41.140625" style="9" hidden="1" customWidth="1"/>
    <col min="4" max="4" width="19" style="11" customWidth="1"/>
    <col min="5" max="5" width="25" style="9" hidden="1" customWidth="1"/>
    <col min="6" max="6" width="36.28515625" style="9" customWidth="1"/>
    <col min="7" max="7" width="30.5703125" style="9" hidden="1" customWidth="1"/>
    <col min="8" max="8" width="24.140625" style="9" hidden="1" customWidth="1"/>
    <col min="9" max="9" width="17.7109375" style="9" hidden="1" customWidth="1"/>
    <col min="10" max="12" width="27" style="9" hidden="1" customWidth="1"/>
    <col min="13" max="15" width="24.140625" style="9" hidden="1" customWidth="1"/>
    <col min="16" max="16" width="9.140625" style="9"/>
    <col min="17" max="17" width="8.7109375" style="9" customWidth="1"/>
    <col min="18" max="18" width="6.28515625" style="9" customWidth="1"/>
    <col min="19" max="20" width="17.42578125" style="9" customWidth="1"/>
    <col min="21" max="21" width="16.42578125" style="9" customWidth="1"/>
    <col min="22" max="34" width="9.140625" style="9" customWidth="1"/>
    <col min="35" max="35" width="14.7109375" style="9" customWidth="1"/>
    <col min="36" max="16384" width="9.140625" style="9"/>
  </cols>
  <sheetData>
    <row r="1" spans="1:35" x14ac:dyDescent="0.25">
      <c r="E1" s="33"/>
    </row>
    <row r="2" spans="1:35" s="12" customFormat="1" ht="33.75" x14ac:dyDescent="0.2">
      <c r="A2" s="18" t="s">
        <v>485</v>
      </c>
      <c r="B2" s="145" t="s">
        <v>495</v>
      </c>
      <c r="C2" s="147" t="s">
        <v>18</v>
      </c>
      <c r="D2" s="146" t="s">
        <v>0</v>
      </c>
      <c r="E2" s="147" t="s">
        <v>27</v>
      </c>
      <c r="F2" s="148" t="s">
        <v>38</v>
      </c>
      <c r="G2" s="149" t="s">
        <v>461</v>
      </c>
      <c r="H2" s="149" t="s">
        <v>480</v>
      </c>
      <c r="I2" s="135">
        <v>2023</v>
      </c>
      <c r="J2" s="135">
        <v>2024</v>
      </c>
      <c r="K2" s="135">
        <v>2025</v>
      </c>
      <c r="L2" s="136">
        <v>2026</v>
      </c>
      <c r="M2" s="136">
        <v>2027</v>
      </c>
      <c r="N2" s="136">
        <v>2028</v>
      </c>
      <c r="O2" s="136">
        <v>2029</v>
      </c>
      <c r="P2" s="148" t="s">
        <v>544</v>
      </c>
      <c r="Q2" s="148" t="s">
        <v>2</v>
      </c>
      <c r="R2" s="148" t="s">
        <v>39</v>
      </c>
      <c r="S2" s="148" t="s">
        <v>40</v>
      </c>
      <c r="T2" s="148" t="s">
        <v>358</v>
      </c>
      <c r="U2" s="148" t="s">
        <v>41</v>
      </c>
      <c r="AI2" s="90">
        <f>U79</f>
        <v>0</v>
      </c>
    </row>
    <row r="3" spans="1:35" s="12" customFormat="1" ht="11.25" x14ac:dyDescent="0.2">
      <c r="A3" s="143">
        <v>1</v>
      </c>
      <c r="B3" s="8" t="s">
        <v>496</v>
      </c>
      <c r="C3" s="8" t="s">
        <v>24</v>
      </c>
      <c r="D3" s="3" t="s">
        <v>148</v>
      </c>
      <c r="E3" s="196" t="s">
        <v>609</v>
      </c>
      <c r="F3" s="3" t="s">
        <v>42</v>
      </c>
      <c r="G3" s="3" t="s">
        <v>462</v>
      </c>
      <c r="H3" s="3" t="s">
        <v>479</v>
      </c>
      <c r="I3" s="73"/>
      <c r="J3" s="73" t="s">
        <v>385</v>
      </c>
      <c r="K3" s="73"/>
      <c r="L3" s="73" t="s">
        <v>385</v>
      </c>
      <c r="M3" s="154"/>
      <c r="N3" s="73" t="s">
        <v>385</v>
      </c>
      <c r="O3" s="154"/>
      <c r="P3" s="31" t="s">
        <v>587</v>
      </c>
      <c r="Q3" s="31" t="s">
        <v>13</v>
      </c>
      <c r="R3" s="31">
        <v>1</v>
      </c>
      <c r="S3" s="29"/>
      <c r="T3" s="29" t="s">
        <v>402</v>
      </c>
      <c r="U3" s="29"/>
    </row>
    <row r="4" spans="1:35" s="12" customFormat="1" ht="11.25" x14ac:dyDescent="0.2">
      <c r="A4" s="143">
        <v>2</v>
      </c>
      <c r="B4" s="8" t="s">
        <v>496</v>
      </c>
      <c r="C4" s="8" t="s">
        <v>24</v>
      </c>
      <c r="D4" s="3" t="s">
        <v>149</v>
      </c>
      <c r="E4" s="196" t="s">
        <v>609</v>
      </c>
      <c r="F4" s="3" t="s">
        <v>42</v>
      </c>
      <c r="G4" s="3" t="s">
        <v>462</v>
      </c>
      <c r="H4" s="3" t="s">
        <v>479</v>
      </c>
      <c r="I4" s="73"/>
      <c r="J4" s="73" t="s">
        <v>385</v>
      </c>
      <c r="K4" s="73"/>
      <c r="L4" s="73" t="s">
        <v>385</v>
      </c>
      <c r="M4" s="154"/>
      <c r="N4" s="73" t="s">
        <v>385</v>
      </c>
      <c r="O4" s="154"/>
      <c r="P4" s="31" t="s">
        <v>587</v>
      </c>
      <c r="Q4" s="31" t="s">
        <v>13</v>
      </c>
      <c r="R4" s="31">
        <v>1</v>
      </c>
      <c r="S4" s="29"/>
      <c r="T4" s="29" t="s">
        <v>402</v>
      </c>
      <c r="U4" s="29"/>
    </row>
    <row r="5" spans="1:35" s="12" customFormat="1" ht="11.25" x14ac:dyDescent="0.2">
      <c r="A5" s="143">
        <v>3</v>
      </c>
      <c r="B5" s="8" t="s">
        <v>496</v>
      </c>
      <c r="C5" s="8" t="s">
        <v>24</v>
      </c>
      <c r="D5" s="3" t="s">
        <v>150</v>
      </c>
      <c r="E5" s="196" t="s">
        <v>609</v>
      </c>
      <c r="F5" s="3" t="s">
        <v>42</v>
      </c>
      <c r="G5" s="3" t="s">
        <v>462</v>
      </c>
      <c r="H5" s="3" t="s">
        <v>479</v>
      </c>
      <c r="I5" s="73"/>
      <c r="J5" s="73" t="s">
        <v>385</v>
      </c>
      <c r="K5" s="73"/>
      <c r="L5" s="73" t="s">
        <v>385</v>
      </c>
      <c r="M5" s="154"/>
      <c r="N5" s="73" t="s">
        <v>385</v>
      </c>
      <c r="O5" s="154"/>
      <c r="P5" s="31" t="s">
        <v>587</v>
      </c>
      <c r="Q5" s="31" t="s">
        <v>13</v>
      </c>
      <c r="R5" s="31">
        <v>1</v>
      </c>
      <c r="S5" s="29"/>
      <c r="T5" s="29" t="s">
        <v>402</v>
      </c>
      <c r="U5" s="29"/>
    </row>
    <row r="6" spans="1:35" s="12" customFormat="1" ht="11.25" x14ac:dyDescent="0.2">
      <c r="A6" s="143">
        <v>4</v>
      </c>
      <c r="B6" s="8" t="s">
        <v>496</v>
      </c>
      <c r="C6" s="8" t="s">
        <v>24</v>
      </c>
      <c r="D6" s="3" t="s">
        <v>151</v>
      </c>
      <c r="E6" s="196" t="s">
        <v>609</v>
      </c>
      <c r="F6" s="3" t="s">
        <v>42</v>
      </c>
      <c r="G6" s="3" t="s">
        <v>462</v>
      </c>
      <c r="H6" s="3" t="s">
        <v>479</v>
      </c>
      <c r="I6" s="73"/>
      <c r="J6" s="73" t="s">
        <v>385</v>
      </c>
      <c r="K6" s="73"/>
      <c r="L6" s="73" t="s">
        <v>385</v>
      </c>
      <c r="M6" s="154"/>
      <c r="N6" s="73" t="s">
        <v>385</v>
      </c>
      <c r="O6" s="154"/>
      <c r="P6" s="31" t="s">
        <v>587</v>
      </c>
      <c r="Q6" s="31" t="s">
        <v>13</v>
      </c>
      <c r="R6" s="31">
        <v>1</v>
      </c>
      <c r="S6" s="29"/>
      <c r="T6" s="29" t="s">
        <v>402</v>
      </c>
      <c r="U6" s="29"/>
    </row>
    <row r="7" spans="1:35" s="12" customFormat="1" ht="45" x14ac:dyDescent="0.2">
      <c r="A7" s="143">
        <v>5</v>
      </c>
      <c r="B7" s="8" t="s">
        <v>498</v>
      </c>
      <c r="C7" s="17" t="s">
        <v>52</v>
      </c>
      <c r="D7" s="3" t="s">
        <v>292</v>
      </c>
      <c r="E7" s="196" t="s">
        <v>51</v>
      </c>
      <c r="F7" s="77" t="s">
        <v>270</v>
      </c>
      <c r="G7" s="77" t="s">
        <v>491</v>
      </c>
      <c r="H7" s="77"/>
      <c r="I7" s="137" t="s">
        <v>492</v>
      </c>
      <c r="J7" s="137" t="s">
        <v>492</v>
      </c>
      <c r="K7" s="73" t="s">
        <v>492</v>
      </c>
      <c r="L7" s="73" t="s">
        <v>385</v>
      </c>
      <c r="M7" s="73" t="s">
        <v>385</v>
      </c>
      <c r="N7" s="73" t="s">
        <v>385</v>
      </c>
      <c r="O7" s="73" t="s">
        <v>385</v>
      </c>
      <c r="P7" s="8" t="s">
        <v>580</v>
      </c>
      <c r="Q7" s="19" t="s">
        <v>13</v>
      </c>
      <c r="R7" s="8">
        <v>1</v>
      </c>
      <c r="S7" s="133"/>
      <c r="T7" s="158" t="s">
        <v>588</v>
      </c>
      <c r="U7" s="5">
        <f t="shared" ref="U7:U33" si="0">R7*S7</f>
        <v>0</v>
      </c>
    </row>
    <row r="8" spans="1:35" s="12" customFormat="1" ht="33.75" x14ac:dyDescent="0.2">
      <c r="A8" s="143">
        <v>6</v>
      </c>
      <c r="B8" s="8" t="s">
        <v>500</v>
      </c>
      <c r="C8" s="8" t="s">
        <v>33</v>
      </c>
      <c r="D8" s="3" t="s">
        <v>382</v>
      </c>
      <c r="E8" s="196" t="s">
        <v>616</v>
      </c>
      <c r="F8" s="3" t="s">
        <v>411</v>
      </c>
      <c r="G8" s="3" t="s">
        <v>463</v>
      </c>
      <c r="H8" s="3" t="s">
        <v>482</v>
      </c>
      <c r="I8" s="73" t="s">
        <v>385</v>
      </c>
      <c r="J8" s="73" t="s">
        <v>385</v>
      </c>
      <c r="K8" s="73" t="s">
        <v>385</v>
      </c>
      <c r="L8" s="73" t="s">
        <v>385</v>
      </c>
      <c r="M8" s="73" t="s">
        <v>385</v>
      </c>
      <c r="N8" s="73" t="s">
        <v>385</v>
      </c>
      <c r="O8" s="73" t="s">
        <v>385</v>
      </c>
      <c r="P8" s="8" t="s">
        <v>581</v>
      </c>
      <c r="Q8" s="8" t="s">
        <v>13</v>
      </c>
      <c r="R8" s="8">
        <v>1</v>
      </c>
      <c r="S8" s="133"/>
      <c r="T8" s="158" t="s">
        <v>588</v>
      </c>
      <c r="U8" s="5">
        <f t="shared" si="0"/>
        <v>0</v>
      </c>
    </row>
    <row r="9" spans="1:35" s="12" customFormat="1" ht="33.75" x14ac:dyDescent="0.2">
      <c r="A9" s="143">
        <v>7</v>
      </c>
      <c r="B9" s="8" t="s">
        <v>500</v>
      </c>
      <c r="C9" s="8" t="s">
        <v>33</v>
      </c>
      <c r="D9" s="3" t="s">
        <v>383</v>
      </c>
      <c r="E9" s="196" t="s">
        <v>616</v>
      </c>
      <c r="F9" s="3" t="s">
        <v>411</v>
      </c>
      <c r="G9" s="3" t="s">
        <v>463</v>
      </c>
      <c r="H9" s="3" t="s">
        <v>482</v>
      </c>
      <c r="I9" s="73" t="s">
        <v>385</v>
      </c>
      <c r="J9" s="73" t="s">
        <v>385</v>
      </c>
      <c r="K9" s="73" t="s">
        <v>385</v>
      </c>
      <c r="L9" s="73" t="s">
        <v>385</v>
      </c>
      <c r="M9" s="73" t="s">
        <v>385</v>
      </c>
      <c r="N9" s="73" t="s">
        <v>385</v>
      </c>
      <c r="O9" s="73" t="s">
        <v>385</v>
      </c>
      <c r="P9" s="8" t="s">
        <v>581</v>
      </c>
      <c r="Q9" s="8" t="s">
        <v>13</v>
      </c>
      <c r="R9" s="8">
        <v>1</v>
      </c>
      <c r="S9" s="133"/>
      <c r="T9" s="158" t="s">
        <v>588</v>
      </c>
      <c r="U9" s="5">
        <f t="shared" si="0"/>
        <v>0</v>
      </c>
    </row>
    <row r="10" spans="1:35" s="12" customFormat="1" ht="33.75" x14ac:dyDescent="0.2">
      <c r="A10" s="143">
        <v>8</v>
      </c>
      <c r="B10" s="8" t="s">
        <v>500</v>
      </c>
      <c r="C10" s="8" t="s">
        <v>33</v>
      </c>
      <c r="D10" s="3" t="s">
        <v>384</v>
      </c>
      <c r="E10" s="196" t="s">
        <v>616</v>
      </c>
      <c r="F10" s="3" t="s">
        <v>411</v>
      </c>
      <c r="G10" s="3" t="s">
        <v>463</v>
      </c>
      <c r="H10" s="3" t="s">
        <v>482</v>
      </c>
      <c r="I10" s="73" t="s">
        <v>385</v>
      </c>
      <c r="J10" s="73" t="s">
        <v>385</v>
      </c>
      <c r="K10" s="73" t="s">
        <v>385</v>
      </c>
      <c r="L10" s="73" t="s">
        <v>385</v>
      </c>
      <c r="M10" s="73" t="s">
        <v>385</v>
      </c>
      <c r="N10" s="73" t="s">
        <v>385</v>
      </c>
      <c r="O10" s="73" t="s">
        <v>385</v>
      </c>
      <c r="P10" s="8" t="s">
        <v>581</v>
      </c>
      <c r="Q10" s="8" t="s">
        <v>13</v>
      </c>
      <c r="R10" s="8">
        <v>1</v>
      </c>
      <c r="S10" s="133"/>
      <c r="T10" s="158" t="s">
        <v>588</v>
      </c>
      <c r="U10" s="5">
        <f t="shared" si="0"/>
        <v>0</v>
      </c>
    </row>
    <row r="11" spans="1:35" s="12" customFormat="1" ht="11.25" x14ac:dyDescent="0.2">
      <c r="A11" s="143">
        <v>9</v>
      </c>
      <c r="B11" s="8" t="s">
        <v>499</v>
      </c>
      <c r="C11" s="8" t="s">
        <v>54</v>
      </c>
      <c r="D11" s="3" t="s">
        <v>289</v>
      </c>
      <c r="E11" s="196" t="s">
        <v>616</v>
      </c>
      <c r="F11" s="3" t="s">
        <v>49</v>
      </c>
      <c r="G11" s="3" t="s">
        <v>463</v>
      </c>
      <c r="H11" s="3" t="s">
        <v>479</v>
      </c>
      <c r="I11" s="73" t="s">
        <v>385</v>
      </c>
      <c r="J11" s="73" t="s">
        <v>385</v>
      </c>
      <c r="K11" s="73" t="s">
        <v>385</v>
      </c>
      <c r="L11" s="73" t="s">
        <v>385</v>
      </c>
      <c r="M11" s="73" t="s">
        <v>385</v>
      </c>
      <c r="N11" s="73" t="s">
        <v>385</v>
      </c>
      <c r="O11" s="73" t="s">
        <v>385</v>
      </c>
      <c r="P11" s="8" t="s">
        <v>582</v>
      </c>
      <c r="Q11" s="8" t="s">
        <v>13</v>
      </c>
      <c r="R11" s="8">
        <v>1</v>
      </c>
      <c r="S11" s="133"/>
      <c r="T11" s="158" t="s">
        <v>588</v>
      </c>
      <c r="U11" s="5">
        <f t="shared" si="0"/>
        <v>0</v>
      </c>
    </row>
    <row r="12" spans="1:35" s="12" customFormat="1" ht="11.25" x14ac:dyDescent="0.2">
      <c r="A12" s="143">
        <v>10</v>
      </c>
      <c r="B12" s="8" t="s">
        <v>499</v>
      </c>
      <c r="C12" s="8" t="s">
        <v>54</v>
      </c>
      <c r="D12" s="3" t="s">
        <v>290</v>
      </c>
      <c r="E12" s="196" t="s">
        <v>616</v>
      </c>
      <c r="F12" s="3" t="s">
        <v>49</v>
      </c>
      <c r="G12" s="3" t="s">
        <v>463</v>
      </c>
      <c r="H12" s="3" t="s">
        <v>479</v>
      </c>
      <c r="I12" s="73" t="s">
        <v>385</v>
      </c>
      <c r="J12" s="73" t="s">
        <v>385</v>
      </c>
      <c r="K12" s="73" t="s">
        <v>385</v>
      </c>
      <c r="L12" s="73" t="s">
        <v>385</v>
      </c>
      <c r="M12" s="73" t="s">
        <v>385</v>
      </c>
      <c r="N12" s="73" t="s">
        <v>385</v>
      </c>
      <c r="O12" s="73" t="s">
        <v>385</v>
      </c>
      <c r="P12" s="8" t="s">
        <v>582</v>
      </c>
      <c r="Q12" s="8" t="s">
        <v>13</v>
      </c>
      <c r="R12" s="8">
        <v>1</v>
      </c>
      <c r="S12" s="133"/>
      <c r="T12" s="158" t="s">
        <v>588</v>
      </c>
      <c r="U12" s="5">
        <f t="shared" si="0"/>
        <v>0</v>
      </c>
    </row>
    <row r="13" spans="1:35" s="12" customFormat="1" ht="11.25" x14ac:dyDescent="0.2">
      <c r="A13" s="143">
        <v>11</v>
      </c>
      <c r="B13" s="8" t="s">
        <v>499</v>
      </c>
      <c r="C13" s="8" t="s">
        <v>54</v>
      </c>
      <c r="D13" s="3" t="s">
        <v>291</v>
      </c>
      <c r="E13" s="196" t="s">
        <v>616</v>
      </c>
      <c r="F13" s="3" t="s">
        <v>49</v>
      </c>
      <c r="G13" s="3" t="s">
        <v>463</v>
      </c>
      <c r="H13" s="3" t="s">
        <v>479</v>
      </c>
      <c r="I13" s="73" t="s">
        <v>385</v>
      </c>
      <c r="J13" s="73" t="s">
        <v>385</v>
      </c>
      <c r="K13" s="73" t="s">
        <v>385</v>
      </c>
      <c r="L13" s="73" t="s">
        <v>385</v>
      </c>
      <c r="M13" s="73" t="s">
        <v>385</v>
      </c>
      <c r="N13" s="73" t="s">
        <v>385</v>
      </c>
      <c r="O13" s="73" t="s">
        <v>385</v>
      </c>
      <c r="P13" s="8" t="s">
        <v>582</v>
      </c>
      <c r="Q13" s="8" t="s">
        <v>13</v>
      </c>
      <c r="R13" s="8">
        <v>1</v>
      </c>
      <c r="S13" s="133"/>
      <c r="T13" s="158" t="s">
        <v>588</v>
      </c>
      <c r="U13" s="5">
        <f t="shared" si="0"/>
        <v>0</v>
      </c>
    </row>
    <row r="14" spans="1:35" s="12" customFormat="1" ht="11.25" x14ac:dyDescent="0.2">
      <c r="A14" s="143">
        <v>12</v>
      </c>
      <c r="B14" s="8"/>
      <c r="C14" s="8" t="s">
        <v>44</v>
      </c>
      <c r="D14" s="3" t="s">
        <v>503</v>
      </c>
      <c r="E14" s="196" t="s">
        <v>606</v>
      </c>
      <c r="F14" s="3" t="s">
        <v>543</v>
      </c>
      <c r="G14" s="3"/>
      <c r="H14" s="3"/>
      <c r="I14" s="73"/>
      <c r="J14" s="73"/>
      <c r="K14" s="73" t="s">
        <v>385</v>
      </c>
      <c r="L14" s="73" t="s">
        <v>385</v>
      </c>
      <c r="M14" s="73" t="s">
        <v>385</v>
      </c>
      <c r="N14" s="73" t="s">
        <v>385</v>
      </c>
      <c r="O14" s="73" t="s">
        <v>385</v>
      </c>
      <c r="P14" s="8" t="s">
        <v>583</v>
      </c>
      <c r="Q14" s="8" t="s">
        <v>13</v>
      </c>
      <c r="R14" s="8">
        <v>1</v>
      </c>
      <c r="S14" s="133"/>
      <c r="T14" s="158" t="s">
        <v>403</v>
      </c>
      <c r="U14" s="5">
        <f t="shared" si="0"/>
        <v>0</v>
      </c>
    </row>
    <row r="15" spans="1:35" s="12" customFormat="1" ht="11.25" x14ac:dyDescent="0.2">
      <c r="A15" s="143">
        <v>13</v>
      </c>
      <c r="B15" s="8" t="s">
        <v>497</v>
      </c>
      <c r="C15" s="8" t="s">
        <v>33</v>
      </c>
      <c r="D15" s="3" t="s">
        <v>272</v>
      </c>
      <c r="E15" s="196" t="s">
        <v>615</v>
      </c>
      <c r="F15" s="3" t="s">
        <v>42</v>
      </c>
      <c r="G15" s="3" t="s">
        <v>463</v>
      </c>
      <c r="H15" s="3" t="s">
        <v>479</v>
      </c>
      <c r="I15" s="73"/>
      <c r="J15" s="73" t="s">
        <v>385</v>
      </c>
      <c r="K15" s="73" t="s">
        <v>385</v>
      </c>
      <c r="L15" s="73" t="s">
        <v>385</v>
      </c>
      <c r="M15" s="73" t="s">
        <v>385</v>
      </c>
      <c r="N15" s="73" t="s">
        <v>385</v>
      </c>
      <c r="O15" s="73" t="s">
        <v>385</v>
      </c>
      <c r="P15" s="8" t="s">
        <v>586</v>
      </c>
      <c r="Q15" s="8" t="s">
        <v>13</v>
      </c>
      <c r="R15" s="8">
        <v>1</v>
      </c>
      <c r="S15" s="133"/>
      <c r="T15" s="158" t="s">
        <v>588</v>
      </c>
      <c r="U15" s="5">
        <f t="shared" si="0"/>
        <v>0</v>
      </c>
    </row>
    <row r="16" spans="1:35" s="12" customFormat="1" ht="11.25" x14ac:dyDescent="0.2">
      <c r="A16" s="144">
        <v>14</v>
      </c>
      <c r="B16" s="8" t="s">
        <v>497</v>
      </c>
      <c r="C16" s="8" t="s">
        <v>33</v>
      </c>
      <c r="D16" s="3" t="s">
        <v>273</v>
      </c>
      <c r="E16" s="196" t="s">
        <v>615</v>
      </c>
      <c r="F16" s="3" t="s">
        <v>42</v>
      </c>
      <c r="G16" s="3" t="s">
        <v>463</v>
      </c>
      <c r="H16" s="3" t="s">
        <v>479</v>
      </c>
      <c r="I16" s="73"/>
      <c r="J16" s="73" t="s">
        <v>385</v>
      </c>
      <c r="K16" s="73" t="s">
        <v>385</v>
      </c>
      <c r="L16" s="73" t="s">
        <v>385</v>
      </c>
      <c r="M16" s="73" t="s">
        <v>385</v>
      </c>
      <c r="N16" s="73" t="s">
        <v>385</v>
      </c>
      <c r="O16" s="73" t="s">
        <v>385</v>
      </c>
      <c r="P16" s="8" t="s">
        <v>586</v>
      </c>
      <c r="Q16" s="8" t="s">
        <v>13</v>
      </c>
      <c r="R16" s="8">
        <v>1</v>
      </c>
      <c r="S16" s="133"/>
      <c r="T16" s="158" t="s">
        <v>588</v>
      </c>
      <c r="U16" s="5">
        <f t="shared" si="0"/>
        <v>0</v>
      </c>
    </row>
    <row r="17" spans="1:26" s="12" customFormat="1" ht="11.25" x14ac:dyDescent="0.2">
      <c r="A17" s="143">
        <v>15</v>
      </c>
      <c r="B17" s="8" t="s">
        <v>497</v>
      </c>
      <c r="C17" s="8" t="s">
        <v>33</v>
      </c>
      <c r="D17" s="3" t="s">
        <v>271</v>
      </c>
      <c r="E17" s="196" t="s">
        <v>614</v>
      </c>
      <c r="F17" s="3" t="s">
        <v>42</v>
      </c>
      <c r="G17" s="3" t="s">
        <v>463</v>
      </c>
      <c r="H17" s="3" t="s">
        <v>479</v>
      </c>
      <c r="I17" s="73"/>
      <c r="J17" s="73" t="s">
        <v>385</v>
      </c>
      <c r="K17" s="73" t="s">
        <v>385</v>
      </c>
      <c r="L17" s="73" t="s">
        <v>385</v>
      </c>
      <c r="M17" s="73" t="s">
        <v>385</v>
      </c>
      <c r="N17" s="73" t="s">
        <v>385</v>
      </c>
      <c r="O17" s="73" t="s">
        <v>385</v>
      </c>
      <c r="P17" s="8" t="s">
        <v>586</v>
      </c>
      <c r="Q17" s="8" t="s">
        <v>13</v>
      </c>
      <c r="R17" s="8">
        <v>1</v>
      </c>
      <c r="S17" s="133"/>
      <c r="T17" s="158" t="s">
        <v>588</v>
      </c>
      <c r="U17" s="5">
        <f t="shared" si="0"/>
        <v>0</v>
      </c>
    </row>
    <row r="18" spans="1:26" s="12" customFormat="1" ht="11.25" x14ac:dyDescent="0.2">
      <c r="A18" s="144">
        <v>16</v>
      </c>
      <c r="B18" s="8" t="s">
        <v>497</v>
      </c>
      <c r="C18" s="8" t="s">
        <v>33</v>
      </c>
      <c r="D18" s="3" t="s">
        <v>275</v>
      </c>
      <c r="E18" s="196" t="s">
        <v>615</v>
      </c>
      <c r="F18" s="3" t="s">
        <v>42</v>
      </c>
      <c r="G18" s="3" t="s">
        <v>463</v>
      </c>
      <c r="H18" s="3" t="s">
        <v>479</v>
      </c>
      <c r="I18" s="73"/>
      <c r="J18" s="73" t="s">
        <v>385</v>
      </c>
      <c r="K18" s="73" t="s">
        <v>385</v>
      </c>
      <c r="L18" s="73" t="s">
        <v>385</v>
      </c>
      <c r="M18" s="73" t="s">
        <v>385</v>
      </c>
      <c r="N18" s="73" t="s">
        <v>385</v>
      </c>
      <c r="O18" s="73" t="s">
        <v>385</v>
      </c>
      <c r="P18" s="8" t="s">
        <v>586</v>
      </c>
      <c r="Q18" s="8" t="s">
        <v>13</v>
      </c>
      <c r="R18" s="8">
        <v>1</v>
      </c>
      <c r="S18" s="133"/>
      <c r="T18" s="158" t="s">
        <v>588</v>
      </c>
      <c r="U18" s="5">
        <f t="shared" si="0"/>
        <v>0</v>
      </c>
      <c r="Z18" s="28"/>
    </row>
    <row r="19" spans="1:26" s="12" customFormat="1" ht="11.25" x14ac:dyDescent="0.2">
      <c r="A19" s="143">
        <v>17</v>
      </c>
      <c r="B19" s="8" t="s">
        <v>497</v>
      </c>
      <c r="C19" s="8" t="s">
        <v>33</v>
      </c>
      <c r="D19" s="3" t="s">
        <v>276</v>
      </c>
      <c r="E19" s="196" t="s">
        <v>614</v>
      </c>
      <c r="F19" s="3" t="s">
        <v>42</v>
      </c>
      <c r="G19" s="3" t="s">
        <v>463</v>
      </c>
      <c r="H19" s="3" t="s">
        <v>479</v>
      </c>
      <c r="I19" s="73"/>
      <c r="J19" s="73" t="s">
        <v>385</v>
      </c>
      <c r="K19" s="73" t="s">
        <v>385</v>
      </c>
      <c r="L19" s="73" t="s">
        <v>385</v>
      </c>
      <c r="M19" s="73" t="s">
        <v>385</v>
      </c>
      <c r="N19" s="73" t="s">
        <v>385</v>
      </c>
      <c r="O19" s="73" t="s">
        <v>385</v>
      </c>
      <c r="P19" s="8" t="s">
        <v>586</v>
      </c>
      <c r="Q19" s="8" t="s">
        <v>13</v>
      </c>
      <c r="R19" s="8">
        <v>1</v>
      </c>
      <c r="S19" s="133"/>
      <c r="T19" s="158" t="s">
        <v>588</v>
      </c>
      <c r="U19" s="5">
        <f t="shared" si="0"/>
        <v>0</v>
      </c>
      <c r="Z19" s="28"/>
    </row>
    <row r="20" spans="1:26" s="12" customFormat="1" ht="11.25" x14ac:dyDescent="0.2">
      <c r="A20" s="144">
        <v>18</v>
      </c>
      <c r="B20" s="8" t="s">
        <v>497</v>
      </c>
      <c r="C20" s="8" t="s">
        <v>33</v>
      </c>
      <c r="D20" s="3" t="s">
        <v>285</v>
      </c>
      <c r="E20" s="196" t="s">
        <v>615</v>
      </c>
      <c r="F20" s="3" t="s">
        <v>42</v>
      </c>
      <c r="G20" s="3" t="s">
        <v>463</v>
      </c>
      <c r="H20" s="3" t="s">
        <v>479</v>
      </c>
      <c r="I20" s="73"/>
      <c r="J20" s="73" t="s">
        <v>385</v>
      </c>
      <c r="K20" s="73" t="s">
        <v>385</v>
      </c>
      <c r="L20" s="73" t="s">
        <v>385</v>
      </c>
      <c r="M20" s="73" t="s">
        <v>385</v>
      </c>
      <c r="N20" s="73" t="s">
        <v>385</v>
      </c>
      <c r="O20" s="73" t="s">
        <v>385</v>
      </c>
      <c r="P20" s="8" t="s">
        <v>586</v>
      </c>
      <c r="Q20" s="8" t="s">
        <v>13</v>
      </c>
      <c r="R20" s="8">
        <v>1</v>
      </c>
      <c r="S20" s="133"/>
      <c r="T20" s="158" t="s">
        <v>588</v>
      </c>
      <c r="U20" s="5">
        <f t="shared" si="0"/>
        <v>0</v>
      </c>
      <c r="Z20" s="28"/>
    </row>
    <row r="21" spans="1:26" s="12" customFormat="1" ht="11.25" x14ac:dyDescent="0.2">
      <c r="A21" s="143">
        <v>19</v>
      </c>
      <c r="B21" s="8" t="s">
        <v>501</v>
      </c>
      <c r="C21" s="8" t="s">
        <v>56</v>
      </c>
      <c r="D21" s="3" t="s">
        <v>287</v>
      </c>
      <c r="E21" s="196" t="s">
        <v>615</v>
      </c>
      <c r="F21" s="3" t="s">
        <v>50</v>
      </c>
      <c r="G21" s="3" t="s">
        <v>463</v>
      </c>
      <c r="H21" s="3" t="s">
        <v>479</v>
      </c>
      <c r="I21" s="73"/>
      <c r="J21" s="73" t="s">
        <v>385</v>
      </c>
      <c r="K21" s="73" t="s">
        <v>385</v>
      </c>
      <c r="L21" s="73" t="s">
        <v>385</v>
      </c>
      <c r="M21" s="73" t="s">
        <v>385</v>
      </c>
      <c r="N21" s="73" t="s">
        <v>385</v>
      </c>
      <c r="O21" s="73" t="s">
        <v>385</v>
      </c>
      <c r="P21" s="8" t="s">
        <v>584</v>
      </c>
      <c r="Q21" s="8" t="s">
        <v>13</v>
      </c>
      <c r="R21" s="8">
        <v>1</v>
      </c>
      <c r="S21" s="133"/>
      <c r="T21" s="158" t="s">
        <v>588</v>
      </c>
      <c r="U21" s="5">
        <f t="shared" si="0"/>
        <v>0</v>
      </c>
    </row>
    <row r="22" spans="1:26" s="12" customFormat="1" ht="11.25" x14ac:dyDescent="0.2">
      <c r="A22" s="144">
        <v>20</v>
      </c>
      <c r="B22" s="8" t="s">
        <v>501</v>
      </c>
      <c r="C22" s="8" t="s">
        <v>58</v>
      </c>
      <c r="D22" s="3" t="s">
        <v>288</v>
      </c>
      <c r="E22" s="196" t="s">
        <v>614</v>
      </c>
      <c r="F22" s="3" t="s">
        <v>50</v>
      </c>
      <c r="G22" s="3" t="s">
        <v>463</v>
      </c>
      <c r="H22" s="3" t="s">
        <v>479</v>
      </c>
      <c r="I22" s="73"/>
      <c r="J22" s="73" t="s">
        <v>385</v>
      </c>
      <c r="K22" s="73" t="s">
        <v>385</v>
      </c>
      <c r="L22" s="73" t="s">
        <v>385</v>
      </c>
      <c r="M22" s="73" t="s">
        <v>385</v>
      </c>
      <c r="N22" s="73" t="s">
        <v>385</v>
      </c>
      <c r="O22" s="73" t="s">
        <v>385</v>
      </c>
      <c r="P22" s="8" t="s">
        <v>584</v>
      </c>
      <c r="Q22" s="8" t="s">
        <v>13</v>
      </c>
      <c r="R22" s="8">
        <v>1</v>
      </c>
      <c r="S22" s="133"/>
      <c r="T22" s="158" t="s">
        <v>588</v>
      </c>
      <c r="U22" s="5">
        <f t="shared" si="0"/>
        <v>0</v>
      </c>
    </row>
    <row r="23" spans="1:26" s="12" customFormat="1" ht="11.25" x14ac:dyDescent="0.2">
      <c r="A23" s="143">
        <v>21</v>
      </c>
      <c r="B23" s="8" t="s">
        <v>497</v>
      </c>
      <c r="C23" s="8" t="s">
        <v>33</v>
      </c>
      <c r="D23" s="3" t="s">
        <v>282</v>
      </c>
      <c r="E23" s="196" t="s">
        <v>615</v>
      </c>
      <c r="F23" s="3" t="s">
        <v>42</v>
      </c>
      <c r="G23" s="3" t="s">
        <v>463</v>
      </c>
      <c r="H23" s="3" t="s">
        <v>479</v>
      </c>
      <c r="I23" s="73" t="s">
        <v>385</v>
      </c>
      <c r="J23" s="73" t="s">
        <v>385</v>
      </c>
      <c r="K23" s="73" t="s">
        <v>385</v>
      </c>
      <c r="L23" s="73" t="s">
        <v>385</v>
      </c>
      <c r="M23" s="73" t="s">
        <v>385</v>
      </c>
      <c r="N23" s="73" t="s">
        <v>385</v>
      </c>
      <c r="O23" s="73" t="s">
        <v>385</v>
      </c>
      <c r="P23" s="8" t="s">
        <v>586</v>
      </c>
      <c r="Q23" s="8" t="s">
        <v>13</v>
      </c>
      <c r="R23" s="8">
        <v>1</v>
      </c>
      <c r="S23" s="133"/>
      <c r="T23" s="158" t="s">
        <v>588</v>
      </c>
      <c r="U23" s="5">
        <f t="shared" si="0"/>
        <v>0</v>
      </c>
    </row>
    <row r="24" spans="1:26" s="12" customFormat="1" ht="17.25" customHeight="1" x14ac:dyDescent="0.2">
      <c r="A24" s="143">
        <v>22</v>
      </c>
      <c r="B24" s="8" t="s">
        <v>497</v>
      </c>
      <c r="C24" s="8" t="s">
        <v>33</v>
      </c>
      <c r="D24" s="3" t="s">
        <v>283</v>
      </c>
      <c r="E24" s="196" t="s">
        <v>615</v>
      </c>
      <c r="F24" s="3" t="s">
        <v>545</v>
      </c>
      <c r="G24" s="3" t="s">
        <v>463</v>
      </c>
      <c r="H24" s="3" t="s">
        <v>479</v>
      </c>
      <c r="I24" s="73" t="s">
        <v>385</v>
      </c>
      <c r="J24" s="73" t="s">
        <v>385</v>
      </c>
      <c r="K24" s="73" t="s">
        <v>385</v>
      </c>
      <c r="L24" s="73" t="s">
        <v>385</v>
      </c>
      <c r="M24" s="73" t="s">
        <v>385</v>
      </c>
      <c r="N24" s="73" t="s">
        <v>385</v>
      </c>
      <c r="O24" s="73" t="s">
        <v>385</v>
      </c>
      <c r="P24" s="150" t="s">
        <v>585</v>
      </c>
      <c r="Q24" s="8" t="s">
        <v>13</v>
      </c>
      <c r="R24" s="8">
        <v>1</v>
      </c>
      <c r="S24" s="133"/>
      <c r="T24" s="158" t="s">
        <v>588</v>
      </c>
      <c r="U24" s="5">
        <f t="shared" si="0"/>
        <v>0</v>
      </c>
    </row>
    <row r="25" spans="1:26" s="12" customFormat="1" ht="17.25" customHeight="1" x14ac:dyDescent="0.2">
      <c r="A25" s="143">
        <v>23</v>
      </c>
      <c r="B25" s="8" t="s">
        <v>497</v>
      </c>
      <c r="C25" s="8" t="s">
        <v>33</v>
      </c>
      <c r="D25" s="3" t="s">
        <v>284</v>
      </c>
      <c r="E25" s="196" t="s">
        <v>614</v>
      </c>
      <c r="F25" s="3" t="s">
        <v>545</v>
      </c>
      <c r="G25" s="3" t="s">
        <v>463</v>
      </c>
      <c r="H25" s="3" t="s">
        <v>479</v>
      </c>
      <c r="I25" s="73" t="s">
        <v>385</v>
      </c>
      <c r="J25" s="73" t="s">
        <v>385</v>
      </c>
      <c r="K25" s="73" t="s">
        <v>385</v>
      </c>
      <c r="L25" s="73" t="s">
        <v>385</v>
      </c>
      <c r="M25" s="73" t="s">
        <v>385</v>
      </c>
      <c r="N25" s="73" t="s">
        <v>385</v>
      </c>
      <c r="O25" s="73" t="s">
        <v>385</v>
      </c>
      <c r="P25" s="150" t="s">
        <v>585</v>
      </c>
      <c r="Q25" s="8" t="s">
        <v>13</v>
      </c>
      <c r="R25" s="8">
        <v>1</v>
      </c>
      <c r="S25" s="133"/>
      <c r="T25" s="158" t="s">
        <v>588</v>
      </c>
      <c r="U25" s="5">
        <f t="shared" si="0"/>
        <v>0</v>
      </c>
    </row>
    <row r="26" spans="1:26" s="12" customFormat="1" ht="15.75" customHeight="1" x14ac:dyDescent="0.2">
      <c r="A26" s="144">
        <v>24</v>
      </c>
      <c r="B26" s="8" t="s">
        <v>497</v>
      </c>
      <c r="C26" s="8" t="s">
        <v>33</v>
      </c>
      <c r="D26" s="3" t="s">
        <v>286</v>
      </c>
      <c r="E26" s="196" t="s">
        <v>615</v>
      </c>
      <c r="F26" s="3" t="s">
        <v>545</v>
      </c>
      <c r="G26" s="3" t="s">
        <v>463</v>
      </c>
      <c r="H26" s="3" t="s">
        <v>479</v>
      </c>
      <c r="I26" s="73" t="s">
        <v>385</v>
      </c>
      <c r="J26" s="73" t="s">
        <v>385</v>
      </c>
      <c r="K26" s="73" t="s">
        <v>385</v>
      </c>
      <c r="L26" s="73" t="s">
        <v>385</v>
      </c>
      <c r="M26" s="73" t="s">
        <v>385</v>
      </c>
      <c r="N26" s="73" t="s">
        <v>385</v>
      </c>
      <c r="O26" s="73" t="s">
        <v>385</v>
      </c>
      <c r="P26" s="150" t="s">
        <v>585</v>
      </c>
      <c r="Q26" s="8" t="s">
        <v>13</v>
      </c>
      <c r="R26" s="8">
        <v>1</v>
      </c>
      <c r="S26" s="133"/>
      <c r="T26" s="158" t="s">
        <v>588</v>
      </c>
      <c r="U26" s="5">
        <f t="shared" si="0"/>
        <v>0</v>
      </c>
    </row>
    <row r="27" spans="1:26" s="12" customFormat="1" ht="15.75" customHeight="1" x14ac:dyDescent="0.2">
      <c r="A27" s="143">
        <v>25</v>
      </c>
      <c r="B27" s="8" t="s">
        <v>497</v>
      </c>
      <c r="C27" s="8" t="s">
        <v>33</v>
      </c>
      <c r="D27" s="3" t="s">
        <v>280</v>
      </c>
      <c r="E27" s="196" t="s">
        <v>615</v>
      </c>
      <c r="F27" s="3" t="s">
        <v>545</v>
      </c>
      <c r="G27" s="3" t="s">
        <v>463</v>
      </c>
      <c r="H27" s="3" t="s">
        <v>479</v>
      </c>
      <c r="I27" s="73" t="s">
        <v>385</v>
      </c>
      <c r="J27" s="73" t="s">
        <v>385</v>
      </c>
      <c r="K27" s="73" t="s">
        <v>385</v>
      </c>
      <c r="L27" s="73" t="s">
        <v>385</v>
      </c>
      <c r="M27" s="73" t="s">
        <v>385</v>
      </c>
      <c r="N27" s="73" t="s">
        <v>385</v>
      </c>
      <c r="O27" s="73" t="s">
        <v>385</v>
      </c>
      <c r="P27" s="150" t="s">
        <v>585</v>
      </c>
      <c r="Q27" s="8" t="s">
        <v>13</v>
      </c>
      <c r="R27" s="8">
        <v>1</v>
      </c>
      <c r="S27" s="133"/>
      <c r="T27" s="158" t="s">
        <v>588</v>
      </c>
      <c r="U27" s="5">
        <f t="shared" si="0"/>
        <v>0</v>
      </c>
    </row>
    <row r="28" spans="1:26" s="12" customFormat="1" ht="18" customHeight="1" x14ac:dyDescent="0.2">
      <c r="A28" s="144">
        <v>26</v>
      </c>
      <c r="B28" s="8" t="s">
        <v>497</v>
      </c>
      <c r="C28" s="8" t="s">
        <v>33</v>
      </c>
      <c r="D28" s="3" t="s">
        <v>281</v>
      </c>
      <c r="E28" s="196" t="s">
        <v>614</v>
      </c>
      <c r="F28" s="3" t="s">
        <v>545</v>
      </c>
      <c r="G28" s="3" t="s">
        <v>463</v>
      </c>
      <c r="H28" s="3" t="s">
        <v>479</v>
      </c>
      <c r="I28" s="73" t="s">
        <v>385</v>
      </c>
      <c r="J28" s="73" t="s">
        <v>385</v>
      </c>
      <c r="K28" s="73" t="s">
        <v>385</v>
      </c>
      <c r="L28" s="73" t="s">
        <v>385</v>
      </c>
      <c r="M28" s="73" t="s">
        <v>385</v>
      </c>
      <c r="N28" s="73" t="s">
        <v>385</v>
      </c>
      <c r="O28" s="73" t="s">
        <v>385</v>
      </c>
      <c r="P28" s="150" t="s">
        <v>585</v>
      </c>
      <c r="Q28" s="8" t="s">
        <v>13</v>
      </c>
      <c r="R28" s="8">
        <v>1</v>
      </c>
      <c r="S28" s="133"/>
      <c r="T28" s="158" t="s">
        <v>588</v>
      </c>
      <c r="U28" s="5">
        <f t="shared" si="0"/>
        <v>0</v>
      </c>
    </row>
    <row r="29" spans="1:26" s="12" customFormat="1" ht="11.25" x14ac:dyDescent="0.2">
      <c r="A29" s="143">
        <v>27</v>
      </c>
      <c r="B29" s="8" t="s">
        <v>497</v>
      </c>
      <c r="C29" s="8" t="s">
        <v>33</v>
      </c>
      <c r="D29" s="3" t="s">
        <v>369</v>
      </c>
      <c r="E29" s="196" t="s">
        <v>615</v>
      </c>
      <c r="F29" s="3" t="s">
        <v>42</v>
      </c>
      <c r="G29" s="3" t="s">
        <v>463</v>
      </c>
      <c r="H29" s="3" t="s">
        <v>479</v>
      </c>
      <c r="I29" s="73"/>
      <c r="J29" s="73" t="s">
        <v>385</v>
      </c>
      <c r="K29" s="73" t="s">
        <v>385</v>
      </c>
      <c r="L29" s="73" t="s">
        <v>385</v>
      </c>
      <c r="M29" s="73" t="s">
        <v>385</v>
      </c>
      <c r="N29" s="73" t="s">
        <v>385</v>
      </c>
      <c r="O29" s="73" t="s">
        <v>385</v>
      </c>
      <c r="P29" s="8" t="s">
        <v>586</v>
      </c>
      <c r="Q29" s="8" t="s">
        <v>13</v>
      </c>
      <c r="R29" s="8">
        <v>1</v>
      </c>
      <c r="S29" s="133"/>
      <c r="T29" s="158" t="s">
        <v>588</v>
      </c>
      <c r="U29" s="5">
        <f t="shared" si="0"/>
        <v>0</v>
      </c>
    </row>
    <row r="30" spans="1:26" s="12" customFormat="1" ht="11.25" x14ac:dyDescent="0.2">
      <c r="A30" s="144">
        <v>28</v>
      </c>
      <c r="B30" s="8" t="s">
        <v>497</v>
      </c>
      <c r="C30" s="8" t="s">
        <v>56</v>
      </c>
      <c r="D30" s="3" t="s">
        <v>274</v>
      </c>
      <c r="E30" s="196" t="s">
        <v>615</v>
      </c>
      <c r="F30" s="3" t="s">
        <v>42</v>
      </c>
      <c r="G30" s="3" t="s">
        <v>463</v>
      </c>
      <c r="H30" s="3" t="s">
        <v>479</v>
      </c>
      <c r="I30" s="73"/>
      <c r="J30" s="73" t="s">
        <v>385</v>
      </c>
      <c r="K30" s="73" t="s">
        <v>385</v>
      </c>
      <c r="L30" s="73" t="s">
        <v>385</v>
      </c>
      <c r="M30" s="73" t="s">
        <v>385</v>
      </c>
      <c r="N30" s="73" t="s">
        <v>385</v>
      </c>
      <c r="O30" s="73" t="s">
        <v>385</v>
      </c>
      <c r="P30" s="8" t="s">
        <v>586</v>
      </c>
      <c r="Q30" s="8" t="s">
        <v>13</v>
      </c>
      <c r="R30" s="8">
        <v>1</v>
      </c>
      <c r="S30" s="133"/>
      <c r="T30" s="158" t="s">
        <v>588</v>
      </c>
      <c r="U30" s="5">
        <f t="shared" si="0"/>
        <v>0</v>
      </c>
    </row>
    <row r="31" spans="1:26" s="12" customFormat="1" ht="11.25" x14ac:dyDescent="0.2">
      <c r="A31" s="143">
        <v>29</v>
      </c>
      <c r="B31" s="8" t="s">
        <v>497</v>
      </c>
      <c r="C31" s="8" t="s">
        <v>56</v>
      </c>
      <c r="D31" s="3" t="s">
        <v>278</v>
      </c>
      <c r="E31" s="196" t="s">
        <v>615</v>
      </c>
      <c r="F31" s="3" t="s">
        <v>42</v>
      </c>
      <c r="G31" s="3" t="s">
        <v>463</v>
      </c>
      <c r="H31" s="3" t="s">
        <v>479</v>
      </c>
      <c r="I31" s="73"/>
      <c r="J31" s="73" t="s">
        <v>385</v>
      </c>
      <c r="K31" s="73" t="s">
        <v>385</v>
      </c>
      <c r="L31" s="73" t="s">
        <v>385</v>
      </c>
      <c r="M31" s="73" t="s">
        <v>385</v>
      </c>
      <c r="N31" s="73" t="s">
        <v>385</v>
      </c>
      <c r="O31" s="73" t="s">
        <v>385</v>
      </c>
      <c r="P31" s="8" t="s">
        <v>586</v>
      </c>
      <c r="Q31" s="8" t="s">
        <v>13</v>
      </c>
      <c r="R31" s="8">
        <v>1</v>
      </c>
      <c r="S31" s="133"/>
      <c r="T31" s="158" t="s">
        <v>588</v>
      </c>
      <c r="U31" s="5">
        <f t="shared" si="0"/>
        <v>0</v>
      </c>
    </row>
    <row r="32" spans="1:26" s="12" customFormat="1" ht="11.25" x14ac:dyDescent="0.2">
      <c r="A32" s="144">
        <v>30</v>
      </c>
      <c r="B32" s="8" t="s">
        <v>497</v>
      </c>
      <c r="C32" s="8" t="s">
        <v>58</v>
      </c>
      <c r="D32" s="3" t="s">
        <v>277</v>
      </c>
      <c r="E32" s="196" t="s">
        <v>614</v>
      </c>
      <c r="F32" s="3" t="s">
        <v>42</v>
      </c>
      <c r="G32" s="3" t="s">
        <v>463</v>
      </c>
      <c r="H32" s="3" t="s">
        <v>479</v>
      </c>
      <c r="I32" s="73"/>
      <c r="J32" s="73" t="s">
        <v>385</v>
      </c>
      <c r="K32" s="73" t="s">
        <v>385</v>
      </c>
      <c r="L32" s="73" t="s">
        <v>385</v>
      </c>
      <c r="M32" s="73" t="s">
        <v>385</v>
      </c>
      <c r="N32" s="73" t="s">
        <v>385</v>
      </c>
      <c r="O32" s="73" t="s">
        <v>385</v>
      </c>
      <c r="P32" s="8" t="s">
        <v>586</v>
      </c>
      <c r="Q32" s="8" t="s">
        <v>13</v>
      </c>
      <c r="R32" s="8">
        <v>1</v>
      </c>
      <c r="S32" s="133"/>
      <c r="T32" s="158" t="s">
        <v>588</v>
      </c>
      <c r="U32" s="5">
        <f t="shared" si="0"/>
        <v>0</v>
      </c>
    </row>
    <row r="33" spans="1:21" s="12" customFormat="1" ht="11.25" x14ac:dyDescent="0.2">
      <c r="A33" s="143">
        <v>31</v>
      </c>
      <c r="B33" s="8" t="s">
        <v>497</v>
      </c>
      <c r="C33" s="8" t="s">
        <v>58</v>
      </c>
      <c r="D33" s="3" t="s">
        <v>279</v>
      </c>
      <c r="E33" s="196" t="s">
        <v>614</v>
      </c>
      <c r="F33" s="3" t="s">
        <v>42</v>
      </c>
      <c r="G33" s="3" t="s">
        <v>463</v>
      </c>
      <c r="H33" s="3" t="s">
        <v>479</v>
      </c>
      <c r="I33" s="73"/>
      <c r="J33" s="73" t="s">
        <v>385</v>
      </c>
      <c r="K33" s="73" t="s">
        <v>385</v>
      </c>
      <c r="L33" s="73" t="s">
        <v>385</v>
      </c>
      <c r="M33" s="73" t="s">
        <v>385</v>
      </c>
      <c r="N33" s="73" t="s">
        <v>385</v>
      </c>
      <c r="O33" s="73" t="s">
        <v>385</v>
      </c>
      <c r="P33" s="8" t="s">
        <v>586</v>
      </c>
      <c r="Q33" s="8" t="s">
        <v>13</v>
      </c>
      <c r="R33" s="8">
        <v>1</v>
      </c>
      <c r="S33" s="133"/>
      <c r="T33" s="158" t="s">
        <v>588</v>
      </c>
      <c r="U33" s="5">
        <f t="shared" si="0"/>
        <v>0</v>
      </c>
    </row>
    <row r="34" spans="1:21" s="12" customFormat="1" ht="20.25" customHeight="1" x14ac:dyDescent="0.2">
      <c r="A34" s="144">
        <v>32</v>
      </c>
      <c r="B34" s="8" t="s">
        <v>497</v>
      </c>
      <c r="C34" s="8" t="s">
        <v>44</v>
      </c>
      <c r="D34" s="3" t="s">
        <v>158</v>
      </c>
      <c r="E34" s="196" t="s">
        <v>600</v>
      </c>
      <c r="F34" s="3" t="s">
        <v>545</v>
      </c>
      <c r="G34" s="3" t="s">
        <v>462</v>
      </c>
      <c r="H34" s="3" t="s">
        <v>479</v>
      </c>
      <c r="I34" s="73"/>
      <c r="J34" s="73" t="s">
        <v>385</v>
      </c>
      <c r="K34" s="73"/>
      <c r="L34" s="73" t="s">
        <v>385</v>
      </c>
      <c r="M34" s="154"/>
      <c r="N34" s="154" t="s">
        <v>385</v>
      </c>
      <c r="O34" s="154"/>
      <c r="P34" s="112" t="s">
        <v>585</v>
      </c>
      <c r="Q34" s="31" t="s">
        <v>13</v>
      </c>
      <c r="R34" s="31">
        <v>1</v>
      </c>
      <c r="S34" s="29"/>
      <c r="T34" s="29" t="s">
        <v>402</v>
      </c>
      <c r="U34" s="29"/>
    </row>
    <row r="35" spans="1:21" s="12" customFormat="1" ht="11.25" x14ac:dyDescent="0.2">
      <c r="A35" s="143">
        <v>33</v>
      </c>
      <c r="B35" s="8" t="s">
        <v>496</v>
      </c>
      <c r="C35" s="8" t="s">
        <v>44</v>
      </c>
      <c r="D35" s="3" t="s">
        <v>381</v>
      </c>
      <c r="E35" s="196" t="s">
        <v>600</v>
      </c>
      <c r="F35" s="3" t="s">
        <v>42</v>
      </c>
      <c r="G35" s="3" t="s">
        <v>462</v>
      </c>
      <c r="H35" s="3" t="s">
        <v>479</v>
      </c>
      <c r="I35" s="73"/>
      <c r="J35" s="73"/>
      <c r="K35" s="73" t="s">
        <v>385</v>
      </c>
      <c r="L35" s="154"/>
      <c r="M35" s="73" t="s">
        <v>385</v>
      </c>
      <c r="N35" s="154"/>
      <c r="O35" s="73" t="s">
        <v>385</v>
      </c>
      <c r="P35" s="31" t="s">
        <v>587</v>
      </c>
      <c r="Q35" s="31" t="s">
        <v>13</v>
      </c>
      <c r="R35" s="31">
        <v>1</v>
      </c>
      <c r="S35" s="29"/>
      <c r="T35" s="29" t="s">
        <v>403</v>
      </c>
      <c r="U35" s="29"/>
    </row>
    <row r="36" spans="1:21" s="12" customFormat="1" ht="11.25" x14ac:dyDescent="0.2">
      <c r="A36" s="144">
        <v>34</v>
      </c>
      <c r="B36" s="8" t="s">
        <v>496</v>
      </c>
      <c r="C36" s="8" t="s">
        <v>44</v>
      </c>
      <c r="D36" s="3" t="s">
        <v>142</v>
      </c>
      <c r="E36" s="196" t="s">
        <v>600</v>
      </c>
      <c r="F36" s="3" t="s">
        <v>42</v>
      </c>
      <c r="G36" s="3" t="s">
        <v>462</v>
      </c>
      <c r="H36" s="3" t="s">
        <v>479</v>
      </c>
      <c r="I36" s="73"/>
      <c r="J36" s="73"/>
      <c r="K36" s="73" t="s">
        <v>385</v>
      </c>
      <c r="L36" s="154"/>
      <c r="M36" s="73" t="s">
        <v>385</v>
      </c>
      <c r="N36" s="154"/>
      <c r="O36" s="73" t="s">
        <v>385</v>
      </c>
      <c r="P36" s="31" t="s">
        <v>587</v>
      </c>
      <c r="Q36" s="31" t="s">
        <v>13</v>
      </c>
      <c r="R36" s="31">
        <v>1</v>
      </c>
      <c r="S36" s="29"/>
      <c r="T36" s="29" t="s">
        <v>403</v>
      </c>
      <c r="U36" s="29"/>
    </row>
    <row r="37" spans="1:21" s="12" customFormat="1" ht="11.25" x14ac:dyDescent="0.2">
      <c r="A37" s="143">
        <v>35</v>
      </c>
      <c r="B37" s="8" t="s">
        <v>496</v>
      </c>
      <c r="C37" s="8" t="s">
        <v>44</v>
      </c>
      <c r="D37" s="3" t="s">
        <v>146</v>
      </c>
      <c r="E37" s="196" t="s">
        <v>600</v>
      </c>
      <c r="F37" s="3" t="s">
        <v>42</v>
      </c>
      <c r="G37" s="3" t="s">
        <v>462</v>
      </c>
      <c r="H37" s="3" t="s">
        <v>479</v>
      </c>
      <c r="I37" s="73"/>
      <c r="J37" s="73"/>
      <c r="K37" s="73" t="s">
        <v>385</v>
      </c>
      <c r="L37" s="154"/>
      <c r="M37" s="73" t="s">
        <v>385</v>
      </c>
      <c r="N37" s="154"/>
      <c r="O37" s="73" t="s">
        <v>385</v>
      </c>
      <c r="P37" s="31" t="s">
        <v>587</v>
      </c>
      <c r="Q37" s="31" t="s">
        <v>13</v>
      </c>
      <c r="R37" s="31">
        <v>1</v>
      </c>
      <c r="S37" s="29"/>
      <c r="T37" s="29" t="s">
        <v>403</v>
      </c>
      <c r="U37" s="29"/>
    </row>
    <row r="38" spans="1:21" s="12" customFormat="1" ht="11.25" x14ac:dyDescent="0.2">
      <c r="A38" s="144">
        <v>36</v>
      </c>
      <c r="B38" s="8" t="s">
        <v>496</v>
      </c>
      <c r="C38" s="8" t="s">
        <v>44</v>
      </c>
      <c r="D38" s="3" t="s">
        <v>147</v>
      </c>
      <c r="E38" s="196" t="s">
        <v>600</v>
      </c>
      <c r="F38" s="3" t="s">
        <v>42</v>
      </c>
      <c r="G38" s="3" t="s">
        <v>462</v>
      </c>
      <c r="H38" s="3" t="s">
        <v>479</v>
      </c>
      <c r="I38" s="73"/>
      <c r="J38" s="73"/>
      <c r="K38" s="73" t="s">
        <v>385</v>
      </c>
      <c r="L38" s="154"/>
      <c r="M38" s="73" t="s">
        <v>385</v>
      </c>
      <c r="N38" s="154"/>
      <c r="O38" s="73" t="s">
        <v>385</v>
      </c>
      <c r="P38" s="31" t="s">
        <v>587</v>
      </c>
      <c r="Q38" s="31" t="s">
        <v>13</v>
      </c>
      <c r="R38" s="31">
        <v>1</v>
      </c>
      <c r="S38" s="29"/>
      <c r="T38" s="29" t="s">
        <v>403</v>
      </c>
      <c r="U38" s="29"/>
    </row>
    <row r="39" spans="1:21" s="12" customFormat="1" ht="11.25" x14ac:dyDescent="0.2">
      <c r="A39" s="143">
        <v>37</v>
      </c>
      <c r="B39" s="8" t="s">
        <v>496</v>
      </c>
      <c r="C39" s="8" t="s">
        <v>44</v>
      </c>
      <c r="D39" s="3" t="s">
        <v>374</v>
      </c>
      <c r="E39" s="196" t="s">
        <v>600</v>
      </c>
      <c r="F39" s="3" t="s">
        <v>42</v>
      </c>
      <c r="G39" s="3" t="s">
        <v>462</v>
      </c>
      <c r="H39" s="3" t="s">
        <v>479</v>
      </c>
      <c r="I39" s="73"/>
      <c r="J39" s="73"/>
      <c r="K39" s="73" t="s">
        <v>385</v>
      </c>
      <c r="L39" s="154"/>
      <c r="M39" s="73" t="s">
        <v>385</v>
      </c>
      <c r="N39" s="154"/>
      <c r="O39" s="73" t="s">
        <v>385</v>
      </c>
      <c r="P39" s="31" t="s">
        <v>587</v>
      </c>
      <c r="Q39" s="31" t="s">
        <v>13</v>
      </c>
      <c r="R39" s="31">
        <v>1</v>
      </c>
      <c r="S39" s="29"/>
      <c r="T39" s="29" t="s">
        <v>403</v>
      </c>
      <c r="U39" s="29"/>
    </row>
    <row r="40" spans="1:21" s="12" customFormat="1" ht="11.25" x14ac:dyDescent="0.2">
      <c r="A40" s="144">
        <v>38</v>
      </c>
      <c r="B40" s="8" t="s">
        <v>496</v>
      </c>
      <c r="C40" s="8" t="s">
        <v>44</v>
      </c>
      <c r="D40" s="3" t="s">
        <v>145</v>
      </c>
      <c r="E40" s="196" t="s">
        <v>600</v>
      </c>
      <c r="F40" s="3" t="s">
        <v>42</v>
      </c>
      <c r="G40" s="3" t="s">
        <v>462</v>
      </c>
      <c r="H40" s="3" t="s">
        <v>479</v>
      </c>
      <c r="I40" s="73"/>
      <c r="J40" s="73"/>
      <c r="K40" s="73" t="s">
        <v>385</v>
      </c>
      <c r="L40" s="154"/>
      <c r="M40" s="73" t="s">
        <v>385</v>
      </c>
      <c r="N40" s="154"/>
      <c r="O40" s="73" t="s">
        <v>385</v>
      </c>
      <c r="P40" s="31" t="s">
        <v>587</v>
      </c>
      <c r="Q40" s="31" t="s">
        <v>13</v>
      </c>
      <c r="R40" s="31">
        <v>1</v>
      </c>
      <c r="S40" s="29"/>
      <c r="T40" s="29" t="s">
        <v>403</v>
      </c>
      <c r="U40" s="29"/>
    </row>
    <row r="41" spans="1:21" s="12" customFormat="1" ht="11.25" x14ac:dyDescent="0.2">
      <c r="A41" s="143">
        <v>39</v>
      </c>
      <c r="B41" s="8" t="s">
        <v>496</v>
      </c>
      <c r="C41" s="8" t="s">
        <v>44</v>
      </c>
      <c r="D41" s="3" t="s">
        <v>375</v>
      </c>
      <c r="E41" s="196" t="s">
        <v>600</v>
      </c>
      <c r="F41" s="3" t="s">
        <v>42</v>
      </c>
      <c r="G41" s="3" t="s">
        <v>462</v>
      </c>
      <c r="H41" s="3" t="s">
        <v>479</v>
      </c>
      <c r="I41" s="73"/>
      <c r="J41" s="73"/>
      <c r="K41" s="73" t="s">
        <v>385</v>
      </c>
      <c r="L41" s="154"/>
      <c r="M41" s="73" t="s">
        <v>385</v>
      </c>
      <c r="N41" s="154"/>
      <c r="O41" s="73" t="s">
        <v>385</v>
      </c>
      <c r="P41" s="31" t="s">
        <v>587</v>
      </c>
      <c r="Q41" s="31" t="s">
        <v>13</v>
      </c>
      <c r="R41" s="31">
        <v>1</v>
      </c>
      <c r="S41" s="29"/>
      <c r="T41" s="29" t="s">
        <v>403</v>
      </c>
      <c r="U41" s="29"/>
    </row>
    <row r="42" spans="1:21" s="12" customFormat="1" ht="11.25" x14ac:dyDescent="0.2">
      <c r="A42" s="144">
        <v>40</v>
      </c>
      <c r="B42" s="8" t="s">
        <v>496</v>
      </c>
      <c r="C42" s="8" t="s">
        <v>44</v>
      </c>
      <c r="D42" s="3" t="s">
        <v>376</v>
      </c>
      <c r="E42" s="196" t="s">
        <v>600</v>
      </c>
      <c r="F42" s="3" t="s">
        <v>42</v>
      </c>
      <c r="G42" s="3" t="s">
        <v>462</v>
      </c>
      <c r="H42" s="3" t="s">
        <v>479</v>
      </c>
      <c r="I42" s="73"/>
      <c r="J42" s="73"/>
      <c r="K42" s="73" t="s">
        <v>385</v>
      </c>
      <c r="L42" s="154"/>
      <c r="M42" s="73" t="s">
        <v>385</v>
      </c>
      <c r="N42" s="154"/>
      <c r="O42" s="73" t="s">
        <v>385</v>
      </c>
      <c r="P42" s="31" t="s">
        <v>587</v>
      </c>
      <c r="Q42" s="31" t="s">
        <v>13</v>
      </c>
      <c r="R42" s="31">
        <v>1</v>
      </c>
      <c r="S42" s="29"/>
      <c r="T42" s="29" t="s">
        <v>403</v>
      </c>
      <c r="U42" s="29"/>
    </row>
    <row r="43" spans="1:21" s="12" customFormat="1" ht="11.25" x14ac:dyDescent="0.2">
      <c r="A43" s="143">
        <v>41</v>
      </c>
      <c r="B43" s="8" t="s">
        <v>496</v>
      </c>
      <c r="C43" s="8" t="s">
        <v>44</v>
      </c>
      <c r="D43" s="3" t="s">
        <v>377</v>
      </c>
      <c r="E43" s="196" t="s">
        <v>600</v>
      </c>
      <c r="F43" s="3" t="s">
        <v>42</v>
      </c>
      <c r="G43" s="3" t="s">
        <v>462</v>
      </c>
      <c r="H43" s="3" t="s">
        <v>479</v>
      </c>
      <c r="I43" s="73"/>
      <c r="J43" s="73"/>
      <c r="K43" s="73" t="s">
        <v>385</v>
      </c>
      <c r="L43" s="154"/>
      <c r="M43" s="73" t="s">
        <v>385</v>
      </c>
      <c r="N43" s="154"/>
      <c r="O43" s="73" t="s">
        <v>385</v>
      </c>
      <c r="P43" s="31" t="s">
        <v>587</v>
      </c>
      <c r="Q43" s="31" t="s">
        <v>13</v>
      </c>
      <c r="R43" s="31">
        <v>1</v>
      </c>
      <c r="S43" s="29"/>
      <c r="T43" s="29" t="s">
        <v>403</v>
      </c>
      <c r="U43" s="29"/>
    </row>
    <row r="44" spans="1:21" s="12" customFormat="1" ht="22.5" x14ac:dyDescent="0.2">
      <c r="A44" s="144">
        <v>42</v>
      </c>
      <c r="B44" s="8" t="s">
        <v>496</v>
      </c>
      <c r="C44" s="8" t="s">
        <v>44</v>
      </c>
      <c r="D44" s="3" t="s">
        <v>378</v>
      </c>
      <c r="E44" s="196" t="s">
        <v>600</v>
      </c>
      <c r="F44" s="3" t="s">
        <v>42</v>
      </c>
      <c r="G44" s="3" t="s">
        <v>462</v>
      </c>
      <c r="H44" s="3" t="s">
        <v>479</v>
      </c>
      <c r="I44" s="73"/>
      <c r="J44" s="73"/>
      <c r="K44" s="73" t="s">
        <v>385</v>
      </c>
      <c r="L44" s="154"/>
      <c r="M44" s="73" t="s">
        <v>385</v>
      </c>
      <c r="N44" s="154"/>
      <c r="O44" s="73" t="s">
        <v>385</v>
      </c>
      <c r="P44" s="31" t="s">
        <v>587</v>
      </c>
      <c r="Q44" s="31" t="s">
        <v>13</v>
      </c>
      <c r="R44" s="31">
        <v>1</v>
      </c>
      <c r="S44" s="29"/>
      <c r="T44" s="29" t="s">
        <v>403</v>
      </c>
      <c r="U44" s="29"/>
    </row>
    <row r="45" spans="1:21" s="12" customFormat="1" ht="22.5" x14ac:dyDescent="0.2">
      <c r="A45" s="143">
        <v>43</v>
      </c>
      <c r="B45" s="8" t="s">
        <v>496</v>
      </c>
      <c r="C45" s="8" t="s">
        <v>44</v>
      </c>
      <c r="D45" s="3" t="s">
        <v>379</v>
      </c>
      <c r="E45" s="196" t="s">
        <v>600</v>
      </c>
      <c r="F45" s="3" t="s">
        <v>42</v>
      </c>
      <c r="G45" s="3" t="s">
        <v>462</v>
      </c>
      <c r="H45" s="3" t="s">
        <v>479</v>
      </c>
      <c r="I45" s="73"/>
      <c r="J45" s="73"/>
      <c r="K45" s="73" t="s">
        <v>385</v>
      </c>
      <c r="L45" s="154"/>
      <c r="M45" s="73" t="s">
        <v>385</v>
      </c>
      <c r="N45" s="154"/>
      <c r="O45" s="73" t="s">
        <v>385</v>
      </c>
      <c r="P45" s="31" t="s">
        <v>587</v>
      </c>
      <c r="Q45" s="31" t="s">
        <v>13</v>
      </c>
      <c r="R45" s="31">
        <v>1</v>
      </c>
      <c r="S45" s="29"/>
      <c r="T45" s="29" t="s">
        <v>403</v>
      </c>
      <c r="U45" s="29"/>
    </row>
    <row r="46" spans="1:21" s="12" customFormat="1" ht="11.25" x14ac:dyDescent="0.2">
      <c r="A46" s="144">
        <v>44</v>
      </c>
      <c r="B46" s="8" t="s">
        <v>496</v>
      </c>
      <c r="C46" s="8" t="s">
        <v>44</v>
      </c>
      <c r="D46" s="3" t="s">
        <v>380</v>
      </c>
      <c r="E46" s="196" t="s">
        <v>600</v>
      </c>
      <c r="F46" s="3" t="s">
        <v>42</v>
      </c>
      <c r="G46" s="3" t="s">
        <v>462</v>
      </c>
      <c r="H46" s="3" t="s">
        <v>479</v>
      </c>
      <c r="I46" s="73"/>
      <c r="J46" s="73"/>
      <c r="K46" s="73" t="s">
        <v>385</v>
      </c>
      <c r="L46" s="154"/>
      <c r="M46" s="73" t="s">
        <v>385</v>
      </c>
      <c r="N46" s="154"/>
      <c r="O46" s="73" t="s">
        <v>385</v>
      </c>
      <c r="P46" s="31" t="s">
        <v>587</v>
      </c>
      <c r="Q46" s="31" t="s">
        <v>13</v>
      </c>
      <c r="R46" s="31">
        <v>1</v>
      </c>
      <c r="S46" s="29"/>
      <c r="T46" s="29" t="s">
        <v>403</v>
      </c>
      <c r="U46" s="29"/>
    </row>
    <row r="47" spans="1:21" s="12" customFormat="1" ht="11.25" x14ac:dyDescent="0.2">
      <c r="A47" s="143">
        <v>45</v>
      </c>
      <c r="B47" s="8" t="s">
        <v>496</v>
      </c>
      <c r="C47" s="8" t="s">
        <v>44</v>
      </c>
      <c r="D47" s="3" t="s">
        <v>143</v>
      </c>
      <c r="E47" s="196" t="s">
        <v>600</v>
      </c>
      <c r="F47" s="3" t="s">
        <v>42</v>
      </c>
      <c r="G47" s="3" t="s">
        <v>462</v>
      </c>
      <c r="H47" s="3" t="s">
        <v>479</v>
      </c>
      <c r="I47" s="73"/>
      <c r="J47" s="73"/>
      <c r="K47" s="73" t="s">
        <v>385</v>
      </c>
      <c r="L47" s="154"/>
      <c r="M47" s="73" t="s">
        <v>385</v>
      </c>
      <c r="N47" s="154"/>
      <c r="O47" s="73" t="s">
        <v>385</v>
      </c>
      <c r="P47" s="31" t="s">
        <v>587</v>
      </c>
      <c r="Q47" s="31" t="s">
        <v>13</v>
      </c>
      <c r="R47" s="31">
        <v>1</v>
      </c>
      <c r="S47" s="29"/>
      <c r="T47" s="29" t="s">
        <v>403</v>
      </c>
      <c r="U47" s="29"/>
    </row>
    <row r="48" spans="1:21" s="12" customFormat="1" ht="11.25" x14ac:dyDescent="0.2">
      <c r="A48" s="144">
        <v>46</v>
      </c>
      <c r="B48" s="8" t="s">
        <v>496</v>
      </c>
      <c r="C48" s="8" t="s">
        <v>44</v>
      </c>
      <c r="D48" s="3" t="s">
        <v>132</v>
      </c>
      <c r="E48" s="196" t="s">
        <v>600</v>
      </c>
      <c r="F48" s="3" t="s">
        <v>42</v>
      </c>
      <c r="G48" s="3" t="s">
        <v>462</v>
      </c>
      <c r="H48" s="3" t="s">
        <v>479</v>
      </c>
      <c r="I48" s="73"/>
      <c r="J48" s="73" t="s">
        <v>385</v>
      </c>
      <c r="K48" s="73"/>
      <c r="L48" s="73" t="s">
        <v>385</v>
      </c>
      <c r="M48" s="154"/>
      <c r="N48" s="73" t="s">
        <v>385</v>
      </c>
      <c r="O48" s="154"/>
      <c r="P48" s="31" t="s">
        <v>587</v>
      </c>
      <c r="Q48" s="31" t="s">
        <v>13</v>
      </c>
      <c r="R48" s="31">
        <v>1</v>
      </c>
      <c r="S48" s="29"/>
      <c r="T48" s="29" t="s">
        <v>402</v>
      </c>
      <c r="U48" s="29"/>
    </row>
    <row r="49" spans="1:21" s="12" customFormat="1" ht="11.25" x14ac:dyDescent="0.2">
      <c r="A49" s="143">
        <v>47</v>
      </c>
      <c r="B49" s="8" t="s">
        <v>496</v>
      </c>
      <c r="C49" s="8" t="s">
        <v>44</v>
      </c>
      <c r="D49" s="3" t="s">
        <v>130</v>
      </c>
      <c r="E49" s="196" t="s">
        <v>600</v>
      </c>
      <c r="F49" s="3" t="s">
        <v>42</v>
      </c>
      <c r="G49" s="3" t="s">
        <v>462</v>
      </c>
      <c r="H49" s="3" t="s">
        <v>479</v>
      </c>
      <c r="I49" s="73"/>
      <c r="J49" s="73" t="s">
        <v>385</v>
      </c>
      <c r="K49" s="73"/>
      <c r="L49" s="73" t="s">
        <v>385</v>
      </c>
      <c r="M49" s="154"/>
      <c r="N49" s="73" t="s">
        <v>385</v>
      </c>
      <c r="O49" s="154"/>
      <c r="P49" s="31" t="s">
        <v>587</v>
      </c>
      <c r="Q49" s="31" t="s">
        <v>13</v>
      </c>
      <c r="R49" s="31">
        <v>1</v>
      </c>
      <c r="S49" s="29"/>
      <c r="T49" s="29" t="s">
        <v>402</v>
      </c>
      <c r="U49" s="29"/>
    </row>
    <row r="50" spans="1:21" s="12" customFormat="1" ht="11.25" x14ac:dyDescent="0.2">
      <c r="A50" s="144">
        <v>48</v>
      </c>
      <c r="B50" s="8" t="s">
        <v>496</v>
      </c>
      <c r="C50" s="8" t="s">
        <v>44</v>
      </c>
      <c r="D50" s="3" t="s">
        <v>131</v>
      </c>
      <c r="E50" s="196" t="s">
        <v>600</v>
      </c>
      <c r="F50" s="3" t="s">
        <v>42</v>
      </c>
      <c r="G50" s="3" t="s">
        <v>462</v>
      </c>
      <c r="H50" s="3" t="s">
        <v>479</v>
      </c>
      <c r="I50" s="73"/>
      <c r="J50" s="73" t="s">
        <v>385</v>
      </c>
      <c r="K50" s="73"/>
      <c r="L50" s="73" t="s">
        <v>385</v>
      </c>
      <c r="M50" s="154"/>
      <c r="N50" s="73" t="s">
        <v>385</v>
      </c>
      <c r="O50" s="154"/>
      <c r="P50" s="31" t="s">
        <v>587</v>
      </c>
      <c r="Q50" s="31" t="s">
        <v>13</v>
      </c>
      <c r="R50" s="31">
        <v>1</v>
      </c>
      <c r="S50" s="29"/>
      <c r="T50" s="29" t="s">
        <v>402</v>
      </c>
      <c r="U50" s="29"/>
    </row>
    <row r="51" spans="1:21" s="12" customFormat="1" ht="11.25" x14ac:dyDescent="0.2">
      <c r="A51" s="143">
        <v>49</v>
      </c>
      <c r="B51" s="8" t="s">
        <v>496</v>
      </c>
      <c r="C51" s="8" t="s">
        <v>44</v>
      </c>
      <c r="D51" s="3" t="s">
        <v>156</v>
      </c>
      <c r="E51" s="196" t="s">
        <v>600</v>
      </c>
      <c r="F51" s="3" t="s">
        <v>42</v>
      </c>
      <c r="G51" s="3" t="s">
        <v>462</v>
      </c>
      <c r="H51" s="3" t="s">
        <v>479</v>
      </c>
      <c r="I51" s="73"/>
      <c r="J51" s="73" t="s">
        <v>385</v>
      </c>
      <c r="K51" s="73"/>
      <c r="L51" s="73" t="s">
        <v>385</v>
      </c>
      <c r="M51" s="154"/>
      <c r="N51" s="73" t="s">
        <v>385</v>
      </c>
      <c r="O51" s="154"/>
      <c r="P51" s="31" t="s">
        <v>587</v>
      </c>
      <c r="Q51" s="31" t="s">
        <v>13</v>
      </c>
      <c r="R51" s="31">
        <v>1</v>
      </c>
      <c r="S51" s="29"/>
      <c r="T51" s="29" t="s">
        <v>402</v>
      </c>
      <c r="U51" s="29"/>
    </row>
    <row r="52" spans="1:21" s="12" customFormat="1" ht="11.25" x14ac:dyDescent="0.2">
      <c r="A52" s="144">
        <v>50</v>
      </c>
      <c r="B52" s="8" t="s">
        <v>496</v>
      </c>
      <c r="C52" s="8" t="s">
        <v>44</v>
      </c>
      <c r="D52" s="3" t="s">
        <v>133</v>
      </c>
      <c r="E52" s="196" t="s">
        <v>600</v>
      </c>
      <c r="F52" s="3" t="s">
        <v>42</v>
      </c>
      <c r="G52" s="3" t="s">
        <v>462</v>
      </c>
      <c r="H52" s="3" t="s">
        <v>479</v>
      </c>
      <c r="I52" s="73"/>
      <c r="J52" s="73" t="s">
        <v>385</v>
      </c>
      <c r="K52" s="73"/>
      <c r="L52" s="73" t="s">
        <v>385</v>
      </c>
      <c r="M52" s="154"/>
      <c r="N52" s="73" t="s">
        <v>385</v>
      </c>
      <c r="O52" s="154"/>
      <c r="P52" s="31" t="s">
        <v>587</v>
      </c>
      <c r="Q52" s="31" t="s">
        <v>13</v>
      </c>
      <c r="R52" s="31">
        <v>1</v>
      </c>
      <c r="S52" s="29"/>
      <c r="T52" s="29" t="s">
        <v>402</v>
      </c>
      <c r="U52" s="29"/>
    </row>
    <row r="53" spans="1:21" s="12" customFormat="1" ht="11.25" x14ac:dyDescent="0.2">
      <c r="A53" s="143">
        <v>51</v>
      </c>
      <c r="B53" s="8" t="s">
        <v>496</v>
      </c>
      <c r="C53" s="8" t="s">
        <v>44</v>
      </c>
      <c r="D53" s="3" t="s">
        <v>155</v>
      </c>
      <c r="E53" s="196" t="s">
        <v>600</v>
      </c>
      <c r="F53" s="3" t="s">
        <v>42</v>
      </c>
      <c r="G53" s="3" t="s">
        <v>462</v>
      </c>
      <c r="H53" s="3" t="s">
        <v>479</v>
      </c>
      <c r="I53" s="73"/>
      <c r="J53" s="73" t="s">
        <v>385</v>
      </c>
      <c r="K53" s="73"/>
      <c r="L53" s="73" t="s">
        <v>385</v>
      </c>
      <c r="M53" s="154"/>
      <c r="N53" s="73" t="s">
        <v>385</v>
      </c>
      <c r="O53" s="154"/>
      <c r="P53" s="31" t="s">
        <v>587</v>
      </c>
      <c r="Q53" s="31" t="s">
        <v>13</v>
      </c>
      <c r="R53" s="31">
        <v>1</v>
      </c>
      <c r="S53" s="29"/>
      <c r="T53" s="29" t="s">
        <v>412</v>
      </c>
      <c r="U53" s="29"/>
    </row>
    <row r="54" spans="1:21" s="12" customFormat="1" ht="11.25" x14ac:dyDescent="0.2">
      <c r="A54" s="144">
        <v>52</v>
      </c>
      <c r="B54" s="8" t="s">
        <v>496</v>
      </c>
      <c r="C54" s="8" t="s">
        <v>44</v>
      </c>
      <c r="D54" s="3" t="s">
        <v>153</v>
      </c>
      <c r="E54" s="196" t="s">
        <v>600</v>
      </c>
      <c r="F54" s="3" t="s">
        <v>42</v>
      </c>
      <c r="G54" s="3" t="s">
        <v>462</v>
      </c>
      <c r="H54" s="3" t="s">
        <v>479</v>
      </c>
      <c r="I54" s="73"/>
      <c r="J54" s="73"/>
      <c r="K54" s="73" t="s">
        <v>385</v>
      </c>
      <c r="L54" s="154"/>
      <c r="M54" s="73" t="s">
        <v>385</v>
      </c>
      <c r="N54" s="154"/>
      <c r="O54" s="73" t="s">
        <v>385</v>
      </c>
      <c r="P54" s="31" t="s">
        <v>587</v>
      </c>
      <c r="Q54" s="31" t="s">
        <v>13</v>
      </c>
      <c r="R54" s="31">
        <v>1</v>
      </c>
      <c r="S54" s="29"/>
      <c r="T54" s="29" t="s">
        <v>403</v>
      </c>
      <c r="U54" s="29"/>
    </row>
    <row r="55" spans="1:21" s="12" customFormat="1" ht="11.25" x14ac:dyDescent="0.2">
      <c r="A55" s="143">
        <v>53</v>
      </c>
      <c r="B55" s="8" t="s">
        <v>496</v>
      </c>
      <c r="C55" s="8" t="s">
        <v>44</v>
      </c>
      <c r="D55" s="3" t="s">
        <v>154</v>
      </c>
      <c r="E55" s="196" t="s">
        <v>600</v>
      </c>
      <c r="F55" s="3" t="s">
        <v>42</v>
      </c>
      <c r="G55" s="3" t="s">
        <v>462</v>
      </c>
      <c r="H55" s="3" t="s">
        <v>479</v>
      </c>
      <c r="I55" s="73"/>
      <c r="J55" s="73"/>
      <c r="K55" s="73" t="s">
        <v>385</v>
      </c>
      <c r="L55" s="154"/>
      <c r="M55" s="73" t="s">
        <v>385</v>
      </c>
      <c r="N55" s="154"/>
      <c r="O55" s="73" t="s">
        <v>385</v>
      </c>
      <c r="P55" s="31" t="s">
        <v>587</v>
      </c>
      <c r="Q55" s="31" t="s">
        <v>13</v>
      </c>
      <c r="R55" s="31">
        <v>1</v>
      </c>
      <c r="S55" s="29"/>
      <c r="T55" s="29" t="s">
        <v>403</v>
      </c>
      <c r="U55" s="29"/>
    </row>
    <row r="56" spans="1:21" s="12" customFormat="1" ht="11.25" x14ac:dyDescent="0.2">
      <c r="A56" s="144">
        <v>54</v>
      </c>
      <c r="B56" s="8" t="s">
        <v>496</v>
      </c>
      <c r="C56" s="8" t="s">
        <v>44</v>
      </c>
      <c r="D56" s="3" t="s">
        <v>159</v>
      </c>
      <c r="E56" s="196" t="s">
        <v>600</v>
      </c>
      <c r="F56" s="3" t="s">
        <v>42</v>
      </c>
      <c r="G56" s="3" t="s">
        <v>462</v>
      </c>
      <c r="H56" s="3" t="s">
        <v>479</v>
      </c>
      <c r="I56" s="73"/>
      <c r="J56" s="73" t="s">
        <v>385</v>
      </c>
      <c r="K56" s="73"/>
      <c r="L56" s="73" t="s">
        <v>385</v>
      </c>
      <c r="M56" s="154"/>
      <c r="N56" s="73" t="s">
        <v>385</v>
      </c>
      <c r="O56" s="154"/>
      <c r="P56" s="31" t="s">
        <v>587</v>
      </c>
      <c r="Q56" s="31" t="s">
        <v>13</v>
      </c>
      <c r="R56" s="31">
        <v>1</v>
      </c>
      <c r="S56" s="29"/>
      <c r="T56" s="29" t="s">
        <v>412</v>
      </c>
      <c r="U56" s="29"/>
    </row>
    <row r="57" spans="1:21" s="12" customFormat="1" ht="11.25" x14ac:dyDescent="0.2">
      <c r="A57" s="143">
        <v>55</v>
      </c>
      <c r="B57" s="8" t="s">
        <v>496</v>
      </c>
      <c r="C57" s="8" t="s">
        <v>44</v>
      </c>
      <c r="D57" s="3" t="s">
        <v>134</v>
      </c>
      <c r="E57" s="196" t="s">
        <v>600</v>
      </c>
      <c r="F57" s="3" t="s">
        <v>42</v>
      </c>
      <c r="G57" s="3" t="s">
        <v>462</v>
      </c>
      <c r="H57" s="3" t="s">
        <v>479</v>
      </c>
      <c r="I57" s="73"/>
      <c r="J57" s="73" t="s">
        <v>385</v>
      </c>
      <c r="K57" s="73"/>
      <c r="L57" s="73" t="s">
        <v>385</v>
      </c>
      <c r="M57" s="154"/>
      <c r="N57" s="73" t="s">
        <v>385</v>
      </c>
      <c r="O57" s="154"/>
      <c r="P57" s="31" t="s">
        <v>587</v>
      </c>
      <c r="Q57" s="31" t="s">
        <v>13</v>
      </c>
      <c r="R57" s="31">
        <v>1</v>
      </c>
      <c r="S57" s="29"/>
      <c r="T57" s="29" t="s">
        <v>412</v>
      </c>
      <c r="U57" s="29"/>
    </row>
    <row r="58" spans="1:21" s="12" customFormat="1" ht="11.25" x14ac:dyDescent="0.2">
      <c r="A58" s="144">
        <v>56</v>
      </c>
      <c r="B58" s="8" t="s">
        <v>496</v>
      </c>
      <c r="C58" s="8" t="s">
        <v>44</v>
      </c>
      <c r="D58" s="3" t="s">
        <v>144</v>
      </c>
      <c r="E58" s="196" t="s">
        <v>600</v>
      </c>
      <c r="F58" s="3" t="s">
        <v>42</v>
      </c>
      <c r="G58" s="3" t="s">
        <v>462</v>
      </c>
      <c r="H58" s="3" t="s">
        <v>479</v>
      </c>
      <c r="I58" s="73"/>
      <c r="J58" s="73"/>
      <c r="K58" s="73" t="s">
        <v>385</v>
      </c>
      <c r="L58" s="154"/>
      <c r="M58" s="73" t="s">
        <v>385</v>
      </c>
      <c r="N58" s="154"/>
      <c r="O58" s="73" t="s">
        <v>385</v>
      </c>
      <c r="P58" s="31" t="s">
        <v>587</v>
      </c>
      <c r="Q58" s="31" t="s">
        <v>13</v>
      </c>
      <c r="R58" s="31">
        <v>1</v>
      </c>
      <c r="S58" s="29"/>
      <c r="T58" s="29" t="s">
        <v>403</v>
      </c>
      <c r="U58" s="29"/>
    </row>
    <row r="59" spans="1:21" s="12" customFormat="1" ht="11.25" x14ac:dyDescent="0.2">
      <c r="A59" s="143">
        <v>57</v>
      </c>
      <c r="B59" s="8" t="s">
        <v>496</v>
      </c>
      <c r="C59" s="8" t="s">
        <v>44</v>
      </c>
      <c r="D59" s="3" t="s">
        <v>370</v>
      </c>
      <c r="E59" s="196" t="s">
        <v>600</v>
      </c>
      <c r="F59" s="3" t="s">
        <v>42</v>
      </c>
      <c r="G59" s="3" t="s">
        <v>462</v>
      </c>
      <c r="H59" s="3" t="s">
        <v>479</v>
      </c>
      <c r="I59" s="73"/>
      <c r="J59" s="73"/>
      <c r="K59" s="73" t="s">
        <v>385</v>
      </c>
      <c r="L59" s="154"/>
      <c r="M59" s="73" t="s">
        <v>385</v>
      </c>
      <c r="N59" s="154"/>
      <c r="O59" s="73" t="s">
        <v>385</v>
      </c>
      <c r="P59" s="31" t="s">
        <v>587</v>
      </c>
      <c r="Q59" s="31" t="s">
        <v>13</v>
      </c>
      <c r="R59" s="31">
        <v>1</v>
      </c>
      <c r="S59" s="29"/>
      <c r="T59" s="29" t="s">
        <v>403</v>
      </c>
      <c r="U59" s="29"/>
    </row>
    <row r="60" spans="1:21" s="12" customFormat="1" ht="11.25" x14ac:dyDescent="0.2">
      <c r="A60" s="144">
        <v>58</v>
      </c>
      <c r="B60" s="8" t="s">
        <v>496</v>
      </c>
      <c r="C60" s="8" t="s">
        <v>44</v>
      </c>
      <c r="D60" s="3" t="s">
        <v>157</v>
      </c>
      <c r="E60" s="196" t="s">
        <v>600</v>
      </c>
      <c r="F60" s="3" t="s">
        <v>42</v>
      </c>
      <c r="G60" s="3" t="s">
        <v>462</v>
      </c>
      <c r="H60" s="3" t="s">
        <v>479</v>
      </c>
      <c r="I60" s="73"/>
      <c r="J60" s="73"/>
      <c r="K60" s="73" t="s">
        <v>385</v>
      </c>
      <c r="L60" s="154"/>
      <c r="M60" s="73" t="s">
        <v>385</v>
      </c>
      <c r="N60" s="154"/>
      <c r="O60" s="73" t="s">
        <v>385</v>
      </c>
      <c r="P60" s="31" t="s">
        <v>587</v>
      </c>
      <c r="Q60" s="31" t="s">
        <v>13</v>
      </c>
      <c r="R60" s="31">
        <v>1</v>
      </c>
      <c r="S60" s="29"/>
      <c r="T60" s="29" t="s">
        <v>403</v>
      </c>
      <c r="U60" s="29"/>
    </row>
    <row r="61" spans="1:21" s="12" customFormat="1" ht="11.25" x14ac:dyDescent="0.2">
      <c r="A61" s="143">
        <v>59</v>
      </c>
      <c r="B61" s="8" t="s">
        <v>496</v>
      </c>
      <c r="C61" s="8" t="s">
        <v>44</v>
      </c>
      <c r="D61" s="3" t="s">
        <v>371</v>
      </c>
      <c r="E61" s="196" t="s">
        <v>600</v>
      </c>
      <c r="F61" s="3" t="s">
        <v>42</v>
      </c>
      <c r="G61" s="3" t="s">
        <v>462</v>
      </c>
      <c r="H61" s="3" t="s">
        <v>479</v>
      </c>
      <c r="I61" s="73"/>
      <c r="J61" s="73"/>
      <c r="K61" s="73" t="s">
        <v>385</v>
      </c>
      <c r="L61" s="154"/>
      <c r="M61" s="73" t="s">
        <v>385</v>
      </c>
      <c r="N61" s="154"/>
      <c r="O61" s="73" t="s">
        <v>385</v>
      </c>
      <c r="P61" s="31" t="s">
        <v>587</v>
      </c>
      <c r="Q61" s="31" t="s">
        <v>13</v>
      </c>
      <c r="R61" s="31">
        <v>1</v>
      </c>
      <c r="S61" s="29"/>
      <c r="T61" s="29" t="s">
        <v>403</v>
      </c>
      <c r="U61" s="29"/>
    </row>
    <row r="62" spans="1:21" s="12" customFormat="1" ht="11.25" x14ac:dyDescent="0.2">
      <c r="A62" s="144">
        <v>60</v>
      </c>
      <c r="B62" s="8" t="s">
        <v>496</v>
      </c>
      <c r="C62" s="8" t="s">
        <v>44</v>
      </c>
      <c r="D62" s="3" t="s">
        <v>372</v>
      </c>
      <c r="E62" s="196" t="s">
        <v>600</v>
      </c>
      <c r="F62" s="3" t="s">
        <v>42</v>
      </c>
      <c r="G62" s="3" t="s">
        <v>462</v>
      </c>
      <c r="H62" s="3" t="s">
        <v>479</v>
      </c>
      <c r="I62" s="73"/>
      <c r="J62" s="73"/>
      <c r="K62" s="73" t="s">
        <v>385</v>
      </c>
      <c r="L62" s="154"/>
      <c r="M62" s="73" t="s">
        <v>385</v>
      </c>
      <c r="N62" s="154"/>
      <c r="O62" s="73" t="s">
        <v>385</v>
      </c>
      <c r="P62" s="31" t="s">
        <v>587</v>
      </c>
      <c r="Q62" s="31" t="s">
        <v>13</v>
      </c>
      <c r="R62" s="31">
        <v>1</v>
      </c>
      <c r="S62" s="29"/>
      <c r="T62" s="29" t="s">
        <v>403</v>
      </c>
      <c r="U62" s="29"/>
    </row>
    <row r="63" spans="1:21" s="12" customFormat="1" ht="11.25" x14ac:dyDescent="0.2">
      <c r="A63" s="143">
        <v>61</v>
      </c>
      <c r="B63" s="8" t="s">
        <v>496</v>
      </c>
      <c r="C63" s="8" t="s">
        <v>44</v>
      </c>
      <c r="D63" s="3" t="s">
        <v>373</v>
      </c>
      <c r="E63" s="196" t="s">
        <v>600</v>
      </c>
      <c r="F63" s="3" t="s">
        <v>42</v>
      </c>
      <c r="G63" s="3" t="s">
        <v>462</v>
      </c>
      <c r="H63" s="3" t="s">
        <v>479</v>
      </c>
      <c r="I63" s="73"/>
      <c r="J63" s="73"/>
      <c r="K63" s="73" t="s">
        <v>385</v>
      </c>
      <c r="L63" s="154"/>
      <c r="M63" s="73" t="s">
        <v>385</v>
      </c>
      <c r="N63" s="154"/>
      <c r="O63" s="73" t="s">
        <v>385</v>
      </c>
      <c r="P63" s="31" t="s">
        <v>587</v>
      </c>
      <c r="Q63" s="31" t="s">
        <v>13</v>
      </c>
      <c r="R63" s="31">
        <v>1</v>
      </c>
      <c r="S63" s="29"/>
      <c r="T63" s="29" t="s">
        <v>403</v>
      </c>
      <c r="U63" s="29"/>
    </row>
    <row r="64" spans="1:21" s="12" customFormat="1" ht="17.25" customHeight="1" x14ac:dyDescent="0.2">
      <c r="A64" s="143">
        <v>62</v>
      </c>
      <c r="B64" s="8" t="s">
        <v>496</v>
      </c>
      <c r="C64" s="8" t="s">
        <v>44</v>
      </c>
      <c r="D64" s="3" t="s">
        <v>160</v>
      </c>
      <c r="E64" s="196" t="s">
        <v>600</v>
      </c>
      <c r="F64" s="3" t="s">
        <v>545</v>
      </c>
      <c r="G64" s="3" t="s">
        <v>462</v>
      </c>
      <c r="H64" s="3" t="s">
        <v>479</v>
      </c>
      <c r="I64" s="73" t="s">
        <v>385</v>
      </c>
      <c r="J64" s="73"/>
      <c r="K64" s="73" t="s">
        <v>385</v>
      </c>
      <c r="L64" s="154"/>
      <c r="M64" s="73" t="s">
        <v>385</v>
      </c>
      <c r="N64" s="154"/>
      <c r="O64" s="73" t="s">
        <v>385</v>
      </c>
      <c r="P64" s="112" t="s">
        <v>585</v>
      </c>
      <c r="Q64" s="31" t="s">
        <v>13</v>
      </c>
      <c r="R64" s="31">
        <v>1</v>
      </c>
      <c r="S64" s="29"/>
      <c r="T64" s="29" t="s">
        <v>412</v>
      </c>
      <c r="U64" s="29"/>
    </row>
    <row r="65" spans="1:21" s="12" customFormat="1" ht="11.25" x14ac:dyDescent="0.2">
      <c r="A65" s="143">
        <v>63</v>
      </c>
      <c r="B65" s="8" t="s">
        <v>522</v>
      </c>
      <c r="C65" s="8"/>
      <c r="D65" s="3" t="s">
        <v>523</v>
      </c>
      <c r="E65" s="196" t="s">
        <v>600</v>
      </c>
      <c r="F65" s="3" t="s">
        <v>42</v>
      </c>
      <c r="G65" s="3" t="s">
        <v>462</v>
      </c>
      <c r="H65" s="3" t="s">
        <v>479</v>
      </c>
      <c r="I65" s="73"/>
      <c r="J65" s="73"/>
      <c r="K65" s="73"/>
      <c r="L65" s="154"/>
      <c r="M65" s="73" t="s">
        <v>385</v>
      </c>
      <c r="N65" s="154"/>
      <c r="O65" s="73" t="s">
        <v>385</v>
      </c>
      <c r="P65" s="31" t="s">
        <v>587</v>
      </c>
      <c r="Q65" s="31" t="s">
        <v>13</v>
      </c>
      <c r="R65" s="31">
        <v>1</v>
      </c>
      <c r="S65" s="29"/>
      <c r="T65" s="29" t="s">
        <v>546</v>
      </c>
      <c r="U65" s="29"/>
    </row>
    <row r="66" spans="1:21" s="12" customFormat="1" ht="11.25" x14ac:dyDescent="0.2">
      <c r="A66" s="143">
        <v>64</v>
      </c>
      <c r="B66" s="8" t="s">
        <v>522</v>
      </c>
      <c r="C66" s="8"/>
      <c r="D66" s="3" t="s">
        <v>524</v>
      </c>
      <c r="E66" s="196" t="s">
        <v>600</v>
      </c>
      <c r="F66" s="3" t="s">
        <v>42</v>
      </c>
      <c r="G66" s="3" t="s">
        <v>462</v>
      </c>
      <c r="H66" s="3" t="s">
        <v>479</v>
      </c>
      <c r="I66" s="73"/>
      <c r="J66" s="73"/>
      <c r="K66" s="73"/>
      <c r="L66" s="154"/>
      <c r="M66" s="73" t="s">
        <v>385</v>
      </c>
      <c r="N66" s="154"/>
      <c r="O66" s="73" t="s">
        <v>385</v>
      </c>
      <c r="P66" s="31" t="s">
        <v>587</v>
      </c>
      <c r="Q66" s="31" t="s">
        <v>13</v>
      </c>
      <c r="R66" s="31">
        <v>1</v>
      </c>
      <c r="S66" s="29"/>
      <c r="T66" s="29" t="s">
        <v>546</v>
      </c>
      <c r="U66" s="29"/>
    </row>
    <row r="67" spans="1:21" s="12" customFormat="1" ht="11.25" x14ac:dyDescent="0.2">
      <c r="A67" s="143">
        <v>65</v>
      </c>
      <c r="B67" s="8" t="s">
        <v>522</v>
      </c>
      <c r="C67" s="8"/>
      <c r="D67" s="3" t="s">
        <v>525</v>
      </c>
      <c r="E67" s="196" t="s">
        <v>600</v>
      </c>
      <c r="F67" s="3" t="s">
        <v>42</v>
      </c>
      <c r="G67" s="3" t="s">
        <v>462</v>
      </c>
      <c r="H67" s="3" t="s">
        <v>479</v>
      </c>
      <c r="I67" s="73"/>
      <c r="J67" s="73"/>
      <c r="K67" s="73"/>
      <c r="L67" s="154"/>
      <c r="M67" s="73" t="s">
        <v>385</v>
      </c>
      <c r="N67" s="154"/>
      <c r="O67" s="73" t="s">
        <v>385</v>
      </c>
      <c r="P67" s="31" t="s">
        <v>587</v>
      </c>
      <c r="Q67" s="31" t="s">
        <v>13</v>
      </c>
      <c r="R67" s="31">
        <v>1</v>
      </c>
      <c r="S67" s="29"/>
      <c r="T67" s="29" t="s">
        <v>546</v>
      </c>
      <c r="U67" s="29"/>
    </row>
    <row r="68" spans="1:21" s="12" customFormat="1" ht="11.25" x14ac:dyDescent="0.2">
      <c r="A68" s="143">
        <v>66</v>
      </c>
      <c r="B68" s="8" t="s">
        <v>522</v>
      </c>
      <c r="C68" s="8"/>
      <c r="D68" s="3" t="s">
        <v>526</v>
      </c>
      <c r="E68" s="196" t="s">
        <v>600</v>
      </c>
      <c r="F68" s="3" t="s">
        <v>42</v>
      </c>
      <c r="G68" s="3" t="s">
        <v>462</v>
      </c>
      <c r="H68" s="3" t="s">
        <v>479</v>
      </c>
      <c r="I68" s="73"/>
      <c r="J68" s="73"/>
      <c r="K68" s="73"/>
      <c r="L68" s="154"/>
      <c r="M68" s="73" t="s">
        <v>385</v>
      </c>
      <c r="N68" s="154"/>
      <c r="O68" s="73" t="s">
        <v>385</v>
      </c>
      <c r="P68" s="31" t="s">
        <v>587</v>
      </c>
      <c r="Q68" s="31" t="s">
        <v>13</v>
      </c>
      <c r="R68" s="31">
        <v>1</v>
      </c>
      <c r="S68" s="29"/>
      <c r="T68" s="29" t="s">
        <v>546</v>
      </c>
      <c r="U68" s="29"/>
    </row>
    <row r="69" spans="1:21" s="12" customFormat="1" ht="11.25" x14ac:dyDescent="0.2">
      <c r="A69" s="143">
        <v>67</v>
      </c>
      <c r="B69" s="8" t="s">
        <v>522</v>
      </c>
      <c r="C69" s="8"/>
      <c r="D69" s="3" t="s">
        <v>527</v>
      </c>
      <c r="E69" s="196" t="s">
        <v>600</v>
      </c>
      <c r="F69" s="3" t="s">
        <v>42</v>
      </c>
      <c r="G69" s="3" t="s">
        <v>462</v>
      </c>
      <c r="H69" s="3" t="s">
        <v>479</v>
      </c>
      <c r="I69" s="73"/>
      <c r="J69" s="73"/>
      <c r="K69" s="73"/>
      <c r="L69" s="154"/>
      <c r="M69" s="73" t="s">
        <v>385</v>
      </c>
      <c r="N69" s="154"/>
      <c r="O69" s="73" t="s">
        <v>385</v>
      </c>
      <c r="P69" s="31" t="s">
        <v>587</v>
      </c>
      <c r="Q69" s="31" t="s">
        <v>13</v>
      </c>
      <c r="R69" s="31">
        <v>1</v>
      </c>
      <c r="S69" s="29"/>
      <c r="T69" s="29" t="s">
        <v>546</v>
      </c>
      <c r="U69" s="29"/>
    </row>
    <row r="70" spans="1:21" s="12" customFormat="1" ht="11.25" x14ac:dyDescent="0.2">
      <c r="A70" s="143">
        <v>68</v>
      </c>
      <c r="B70" s="8" t="s">
        <v>522</v>
      </c>
      <c r="C70" s="8"/>
      <c r="D70" s="3" t="s">
        <v>528</v>
      </c>
      <c r="E70" s="196" t="s">
        <v>600</v>
      </c>
      <c r="F70" s="3" t="s">
        <v>42</v>
      </c>
      <c r="G70" s="3" t="s">
        <v>462</v>
      </c>
      <c r="H70" s="3" t="s">
        <v>479</v>
      </c>
      <c r="I70" s="73"/>
      <c r="J70" s="73"/>
      <c r="K70" s="73"/>
      <c r="L70" s="154"/>
      <c r="M70" s="73" t="s">
        <v>385</v>
      </c>
      <c r="N70" s="154"/>
      <c r="O70" s="73" t="s">
        <v>385</v>
      </c>
      <c r="P70" s="31" t="s">
        <v>587</v>
      </c>
      <c r="Q70" s="31" t="s">
        <v>13</v>
      </c>
      <c r="R70" s="31">
        <v>1</v>
      </c>
      <c r="S70" s="29"/>
      <c r="T70" s="29" t="s">
        <v>546</v>
      </c>
      <c r="U70" s="29"/>
    </row>
    <row r="71" spans="1:21" s="12" customFormat="1" ht="11.25" x14ac:dyDescent="0.2">
      <c r="A71" s="143">
        <v>69</v>
      </c>
      <c r="B71" s="8" t="s">
        <v>522</v>
      </c>
      <c r="C71" s="8"/>
      <c r="D71" s="3" t="s">
        <v>530</v>
      </c>
      <c r="E71" s="196" t="s">
        <v>600</v>
      </c>
      <c r="F71" s="3" t="s">
        <v>42</v>
      </c>
      <c r="G71" s="3" t="s">
        <v>462</v>
      </c>
      <c r="H71" s="3" t="s">
        <v>479</v>
      </c>
      <c r="I71" s="73"/>
      <c r="J71" s="73"/>
      <c r="K71" s="73"/>
      <c r="L71" s="154"/>
      <c r="M71" s="73" t="s">
        <v>385</v>
      </c>
      <c r="N71" s="154"/>
      <c r="O71" s="73" t="s">
        <v>385</v>
      </c>
      <c r="P71" s="31" t="s">
        <v>587</v>
      </c>
      <c r="Q71" s="31" t="s">
        <v>13</v>
      </c>
      <c r="R71" s="31">
        <v>1</v>
      </c>
      <c r="S71" s="29"/>
      <c r="T71" s="29" t="s">
        <v>546</v>
      </c>
      <c r="U71" s="29"/>
    </row>
    <row r="72" spans="1:21" s="12" customFormat="1" ht="11.25" x14ac:dyDescent="0.2">
      <c r="A72" s="143">
        <v>70</v>
      </c>
      <c r="B72" s="8" t="s">
        <v>522</v>
      </c>
      <c r="C72" s="8"/>
      <c r="D72" s="3" t="s">
        <v>529</v>
      </c>
      <c r="E72" s="196" t="s">
        <v>600</v>
      </c>
      <c r="F72" s="3" t="s">
        <v>42</v>
      </c>
      <c r="G72" s="3" t="s">
        <v>462</v>
      </c>
      <c r="H72" s="3" t="s">
        <v>479</v>
      </c>
      <c r="I72" s="73"/>
      <c r="J72" s="73"/>
      <c r="K72" s="73"/>
      <c r="L72" s="154"/>
      <c r="M72" s="73" t="s">
        <v>385</v>
      </c>
      <c r="N72" s="154"/>
      <c r="O72" s="73" t="s">
        <v>385</v>
      </c>
      <c r="P72" s="31" t="s">
        <v>587</v>
      </c>
      <c r="Q72" s="31" t="s">
        <v>13</v>
      </c>
      <c r="R72" s="31">
        <v>1</v>
      </c>
      <c r="S72" s="29"/>
      <c r="T72" s="29" t="s">
        <v>546</v>
      </c>
      <c r="U72" s="29"/>
    </row>
    <row r="73" spans="1:21" s="12" customFormat="1" ht="11.25" x14ac:dyDescent="0.2">
      <c r="A73" s="143">
        <v>71</v>
      </c>
      <c r="B73" s="8" t="s">
        <v>522</v>
      </c>
      <c r="C73" s="8"/>
      <c r="D73" s="3" t="s">
        <v>531</v>
      </c>
      <c r="E73" s="196" t="s">
        <v>600</v>
      </c>
      <c r="F73" s="3" t="s">
        <v>42</v>
      </c>
      <c r="G73" s="3" t="s">
        <v>462</v>
      </c>
      <c r="H73" s="3" t="s">
        <v>479</v>
      </c>
      <c r="I73" s="73"/>
      <c r="J73" s="73"/>
      <c r="K73" s="73"/>
      <c r="L73" s="154"/>
      <c r="M73" s="73" t="s">
        <v>385</v>
      </c>
      <c r="N73" s="154"/>
      <c r="O73" s="73" t="s">
        <v>385</v>
      </c>
      <c r="P73" s="31" t="s">
        <v>587</v>
      </c>
      <c r="Q73" s="31" t="s">
        <v>13</v>
      </c>
      <c r="R73" s="31">
        <v>1</v>
      </c>
      <c r="S73" s="29"/>
      <c r="T73" s="29" t="s">
        <v>546</v>
      </c>
      <c r="U73" s="29"/>
    </row>
    <row r="74" spans="1:21" s="12" customFormat="1" ht="11.25" x14ac:dyDescent="0.2">
      <c r="A74" s="143">
        <v>72</v>
      </c>
      <c r="B74" s="8" t="s">
        <v>522</v>
      </c>
      <c r="C74" s="8"/>
      <c r="D74" s="3" t="s">
        <v>532</v>
      </c>
      <c r="E74" s="196" t="s">
        <v>600</v>
      </c>
      <c r="F74" s="3" t="s">
        <v>42</v>
      </c>
      <c r="G74" s="3" t="s">
        <v>462</v>
      </c>
      <c r="H74" s="3" t="s">
        <v>479</v>
      </c>
      <c r="I74" s="73"/>
      <c r="J74" s="73"/>
      <c r="K74" s="73"/>
      <c r="L74" s="154"/>
      <c r="M74" s="73" t="s">
        <v>385</v>
      </c>
      <c r="N74" s="154"/>
      <c r="O74" s="73" t="s">
        <v>385</v>
      </c>
      <c r="P74" s="31" t="s">
        <v>587</v>
      </c>
      <c r="Q74" s="31" t="s">
        <v>13</v>
      </c>
      <c r="R74" s="31">
        <v>1</v>
      </c>
      <c r="S74" s="29"/>
      <c r="T74" s="29" t="s">
        <v>546</v>
      </c>
      <c r="U74" s="29"/>
    </row>
    <row r="75" spans="1:21" s="12" customFormat="1" ht="11.25" x14ac:dyDescent="0.2">
      <c r="A75" s="143">
        <v>73</v>
      </c>
      <c r="B75" s="8" t="s">
        <v>522</v>
      </c>
      <c r="C75" s="8"/>
      <c r="D75" s="3" t="s">
        <v>533</v>
      </c>
      <c r="E75" s="196" t="s">
        <v>600</v>
      </c>
      <c r="F75" s="3" t="s">
        <v>42</v>
      </c>
      <c r="G75" s="3" t="s">
        <v>462</v>
      </c>
      <c r="H75" s="3" t="s">
        <v>479</v>
      </c>
      <c r="I75" s="73"/>
      <c r="J75" s="73"/>
      <c r="K75" s="73"/>
      <c r="L75" s="154"/>
      <c r="M75" s="73" t="s">
        <v>385</v>
      </c>
      <c r="N75" s="154"/>
      <c r="O75" s="73" t="s">
        <v>385</v>
      </c>
      <c r="P75" s="31" t="s">
        <v>587</v>
      </c>
      <c r="Q75" s="31" t="s">
        <v>13</v>
      </c>
      <c r="R75" s="31">
        <v>1</v>
      </c>
      <c r="S75" s="29"/>
      <c r="T75" s="29" t="s">
        <v>546</v>
      </c>
      <c r="U75" s="29"/>
    </row>
    <row r="76" spans="1:21" s="12" customFormat="1" ht="11.25" x14ac:dyDescent="0.2">
      <c r="A76" s="143">
        <v>74</v>
      </c>
      <c r="B76" s="8" t="s">
        <v>522</v>
      </c>
      <c r="C76" s="8"/>
      <c r="D76" s="3" t="s">
        <v>534</v>
      </c>
      <c r="E76" s="196" t="s">
        <v>600</v>
      </c>
      <c r="F76" s="3" t="s">
        <v>42</v>
      </c>
      <c r="G76" s="3" t="s">
        <v>462</v>
      </c>
      <c r="H76" s="3" t="s">
        <v>479</v>
      </c>
      <c r="I76" s="73"/>
      <c r="J76" s="73"/>
      <c r="K76" s="73"/>
      <c r="L76" s="154"/>
      <c r="M76" s="73" t="s">
        <v>385</v>
      </c>
      <c r="N76" s="154"/>
      <c r="O76" s="73" t="s">
        <v>385</v>
      </c>
      <c r="P76" s="31" t="s">
        <v>587</v>
      </c>
      <c r="Q76" s="31" t="s">
        <v>13</v>
      </c>
      <c r="R76" s="31">
        <v>1</v>
      </c>
      <c r="S76" s="29"/>
      <c r="T76" s="29" t="s">
        <v>546</v>
      </c>
      <c r="U76" s="29"/>
    </row>
    <row r="77" spans="1:21" s="12" customFormat="1" ht="11.25" x14ac:dyDescent="0.2">
      <c r="A77" s="143">
        <v>75</v>
      </c>
      <c r="B77" s="8" t="s">
        <v>522</v>
      </c>
      <c r="C77" s="8"/>
      <c r="D77" s="3" t="s">
        <v>535</v>
      </c>
      <c r="E77" s="196" t="s">
        <v>600</v>
      </c>
      <c r="F77" s="3" t="s">
        <v>42</v>
      </c>
      <c r="G77" s="3" t="s">
        <v>462</v>
      </c>
      <c r="H77" s="3" t="s">
        <v>479</v>
      </c>
      <c r="I77" s="73"/>
      <c r="J77" s="73"/>
      <c r="K77" s="73"/>
      <c r="L77" s="154"/>
      <c r="M77" s="73" t="s">
        <v>385</v>
      </c>
      <c r="N77" s="154"/>
      <c r="O77" s="73" t="s">
        <v>385</v>
      </c>
      <c r="P77" s="31" t="s">
        <v>587</v>
      </c>
      <c r="Q77" s="31" t="s">
        <v>13</v>
      </c>
      <c r="R77" s="31">
        <v>1</v>
      </c>
      <c r="S77" s="29"/>
      <c r="T77" s="29" t="s">
        <v>546</v>
      </c>
      <c r="U77" s="29"/>
    </row>
    <row r="78" spans="1:21" s="12" customFormat="1" ht="11.25" x14ac:dyDescent="0.2">
      <c r="A78" s="143">
        <v>76</v>
      </c>
      <c r="B78" s="8" t="s">
        <v>522</v>
      </c>
      <c r="C78" s="8"/>
      <c r="D78" s="3" t="s">
        <v>536</v>
      </c>
      <c r="E78" s="196" t="s">
        <v>600</v>
      </c>
      <c r="F78" s="3" t="s">
        <v>545</v>
      </c>
      <c r="G78" s="3" t="s">
        <v>462</v>
      </c>
      <c r="H78" s="3" t="s">
        <v>479</v>
      </c>
      <c r="I78" s="73"/>
      <c r="J78" s="73"/>
      <c r="K78" s="73"/>
      <c r="L78" s="154"/>
      <c r="M78" s="154"/>
      <c r="N78" s="73" t="s">
        <v>385</v>
      </c>
      <c r="O78" s="154"/>
      <c r="P78" s="112" t="s">
        <v>585</v>
      </c>
      <c r="Q78" s="31" t="s">
        <v>13</v>
      </c>
      <c r="R78" s="31">
        <v>1</v>
      </c>
      <c r="S78" s="29"/>
      <c r="T78" s="29" t="s">
        <v>546</v>
      </c>
      <c r="U78" s="29"/>
    </row>
    <row r="79" spans="1:21" ht="30" customHeight="1" x14ac:dyDescent="0.25">
      <c r="D79" s="27"/>
      <c r="F79" s="20"/>
      <c r="G79" s="20"/>
      <c r="H79" s="20"/>
      <c r="I79" s="20"/>
      <c r="J79" s="20"/>
      <c r="K79" s="20"/>
      <c r="L79" s="20"/>
      <c r="M79" s="20"/>
      <c r="N79" s="20"/>
      <c r="O79" s="20"/>
      <c r="P79" s="16"/>
      <c r="Q79" s="16"/>
      <c r="R79" s="16"/>
      <c r="S79" s="12" t="s">
        <v>14</v>
      </c>
      <c r="T79" s="28"/>
      <c r="U79" s="22">
        <f>SUM(U3:U78)</f>
        <v>0</v>
      </c>
    </row>
    <row r="80" spans="1:21" x14ac:dyDescent="0.25">
      <c r="A80" s="41"/>
      <c r="B80" s="41"/>
      <c r="C80" s="41"/>
      <c r="E80" s="41"/>
      <c r="U80" s="33"/>
    </row>
    <row r="81" spans="1:15" x14ac:dyDescent="0.25">
      <c r="A81" s="40"/>
      <c r="B81" s="40"/>
      <c r="C81" s="40"/>
      <c r="D81" s="108" t="s">
        <v>15</v>
      </c>
      <c r="E81" s="40"/>
      <c r="F81" s="23"/>
      <c r="G81" s="23"/>
      <c r="H81" s="23"/>
      <c r="I81" s="23"/>
      <c r="J81" s="23"/>
      <c r="K81" s="23"/>
      <c r="L81" s="23"/>
      <c r="M81" s="23"/>
      <c r="N81" s="23"/>
      <c r="O81" s="23"/>
    </row>
    <row r="82" spans="1:15" x14ac:dyDescent="0.25">
      <c r="A82" s="52"/>
      <c r="B82" s="52"/>
      <c r="C82" s="52"/>
      <c r="D82" s="53" t="s">
        <v>16</v>
      </c>
      <c r="E82" s="52"/>
    </row>
    <row r="86" spans="1:15" ht="16.5" customHeight="1" x14ac:dyDescent="0.25"/>
    <row r="91" spans="1:15" x14ac:dyDescent="0.25">
      <c r="D91" s="55"/>
      <c r="F91" s="54"/>
      <c r="G91" s="54"/>
      <c r="H91" s="54"/>
      <c r="I91" s="54"/>
      <c r="J91" s="54"/>
      <c r="K91" s="54"/>
      <c r="L91" s="54"/>
      <c r="M91" s="54"/>
      <c r="N91" s="54"/>
      <c r="O91" s="54"/>
    </row>
    <row r="92" spans="1:15" x14ac:dyDescent="0.25">
      <c r="D92" s="55"/>
      <c r="F92" s="54"/>
      <c r="G92" s="54"/>
      <c r="H92" s="54"/>
      <c r="I92" s="54"/>
      <c r="J92" s="54"/>
      <c r="K92" s="54"/>
      <c r="L92" s="54"/>
      <c r="M92" s="54"/>
      <c r="N92" s="54"/>
      <c r="O92" s="54"/>
    </row>
    <row r="93" spans="1:15" x14ac:dyDescent="0.25">
      <c r="D93" s="55"/>
      <c r="F93" s="54"/>
      <c r="G93" s="54"/>
      <c r="H93" s="54"/>
      <c r="I93" s="54"/>
      <c r="J93" s="54"/>
      <c r="K93" s="54"/>
      <c r="L93" s="54"/>
      <c r="M93" s="54"/>
      <c r="N93" s="54"/>
      <c r="O93" s="54"/>
    </row>
    <row r="94" spans="1:15" x14ac:dyDescent="0.25">
      <c r="D94" s="55"/>
      <c r="F94" s="54"/>
      <c r="G94" s="54"/>
      <c r="H94" s="54"/>
      <c r="I94" s="54"/>
      <c r="J94" s="54"/>
      <c r="K94" s="54"/>
      <c r="L94" s="54"/>
      <c r="M94" s="54"/>
      <c r="N94" s="54"/>
      <c r="O94" s="54"/>
    </row>
    <row r="95" spans="1:15" x14ac:dyDescent="0.25">
      <c r="D95" s="55"/>
      <c r="F95" s="54"/>
      <c r="G95" s="54"/>
      <c r="H95" s="54"/>
      <c r="I95" s="54"/>
      <c r="J95" s="54"/>
      <c r="K95" s="54"/>
      <c r="L95" s="54"/>
      <c r="M95" s="54"/>
      <c r="N95" s="54"/>
      <c r="O95" s="54"/>
    </row>
    <row r="96" spans="1:15" x14ac:dyDescent="0.25">
      <c r="D96" s="55"/>
      <c r="F96" s="54"/>
      <c r="G96" s="54"/>
      <c r="H96" s="54"/>
      <c r="I96" s="54"/>
      <c r="J96" s="54"/>
      <c r="K96" s="54"/>
      <c r="L96" s="54"/>
      <c r="M96" s="54"/>
      <c r="N96" s="54"/>
      <c r="O96" s="54"/>
    </row>
    <row r="101" spans="20:20" x14ac:dyDescent="0.25">
      <c r="T101" s="56"/>
    </row>
    <row r="200" spans="1:3" x14ac:dyDescent="0.25">
      <c r="A200" s="180" t="s">
        <v>426</v>
      </c>
      <c r="B200" s="180" t="s">
        <v>427</v>
      </c>
      <c r="C200" s="180" t="s">
        <v>428</v>
      </c>
    </row>
    <row r="201" spans="1:3" x14ac:dyDescent="0.25">
      <c r="A201" s="181" t="str">
        <f>IFERROR(VLOOKUP(B201,#REF!,2,0),"")</f>
        <v/>
      </c>
      <c r="B201" s="166" t="s">
        <v>595</v>
      </c>
      <c r="C201" s="59">
        <f>SUMIF($E$3:$E$78,B201,$U$3:$U$78)</f>
        <v>0</v>
      </c>
    </row>
    <row r="202" spans="1:3" x14ac:dyDescent="0.25">
      <c r="A202" s="181" t="str">
        <f>IFERROR(VLOOKUP(B202,#REF!,2,0),"")</f>
        <v/>
      </c>
      <c r="B202" s="166" t="s">
        <v>596</v>
      </c>
      <c r="C202" s="59">
        <f t="shared" ref="C202:C231" si="1">SUMIF($E$3:$E$78,B202,$U$3:$U$78)</f>
        <v>0</v>
      </c>
    </row>
    <row r="203" spans="1:3" x14ac:dyDescent="0.25">
      <c r="A203" s="181" t="str">
        <f>IFERROR(VLOOKUP(B203,#REF!,2,0),"")</f>
        <v/>
      </c>
      <c r="B203" s="166" t="s">
        <v>597</v>
      </c>
      <c r="C203" s="59">
        <f t="shared" si="1"/>
        <v>0</v>
      </c>
    </row>
    <row r="204" spans="1:3" x14ac:dyDescent="0.25">
      <c r="A204" s="182"/>
      <c r="B204" s="166" t="s">
        <v>598</v>
      </c>
      <c r="C204" s="59">
        <f t="shared" si="1"/>
        <v>0</v>
      </c>
    </row>
    <row r="205" spans="1:3" x14ac:dyDescent="0.25">
      <c r="A205" s="183"/>
      <c r="B205" s="166" t="s">
        <v>599</v>
      </c>
      <c r="C205" s="59">
        <f t="shared" si="1"/>
        <v>0</v>
      </c>
    </row>
    <row r="206" spans="1:3" x14ac:dyDescent="0.25">
      <c r="A206" s="183"/>
      <c r="B206" s="166" t="s">
        <v>600</v>
      </c>
      <c r="C206" s="59">
        <f t="shared" si="1"/>
        <v>0</v>
      </c>
    </row>
    <row r="207" spans="1:3" x14ac:dyDescent="0.25">
      <c r="A207" s="183"/>
      <c r="B207" s="166" t="s">
        <v>601</v>
      </c>
      <c r="C207" s="59">
        <f t="shared" si="1"/>
        <v>0</v>
      </c>
    </row>
    <row r="208" spans="1:3" x14ac:dyDescent="0.25">
      <c r="A208" s="183"/>
      <c r="B208" s="166" t="s">
        <v>602</v>
      </c>
      <c r="C208" s="59">
        <f t="shared" si="1"/>
        <v>0</v>
      </c>
    </row>
    <row r="209" spans="1:6" x14ac:dyDescent="0.25">
      <c r="A209" s="183"/>
      <c r="B209" s="166" t="s">
        <v>603</v>
      </c>
      <c r="C209" s="59">
        <f t="shared" si="1"/>
        <v>0</v>
      </c>
    </row>
    <row r="210" spans="1:6" ht="17.25" customHeight="1" x14ac:dyDescent="0.25">
      <c r="A210" s="183"/>
      <c r="B210" s="166" t="s">
        <v>604</v>
      </c>
      <c r="C210" s="59">
        <f t="shared" si="1"/>
        <v>0</v>
      </c>
    </row>
    <row r="211" spans="1:6" x14ac:dyDescent="0.25">
      <c r="A211" s="183"/>
      <c r="B211" s="166" t="s">
        <v>605</v>
      </c>
      <c r="C211" s="59">
        <f t="shared" si="1"/>
        <v>0</v>
      </c>
    </row>
    <row r="212" spans="1:6" x14ac:dyDescent="0.25">
      <c r="A212" s="183"/>
      <c r="B212" s="166" t="s">
        <v>606</v>
      </c>
      <c r="C212" s="59">
        <f t="shared" si="1"/>
        <v>0</v>
      </c>
    </row>
    <row r="213" spans="1:6" x14ac:dyDescent="0.25">
      <c r="A213" s="183"/>
      <c r="B213" s="166" t="s">
        <v>607</v>
      </c>
      <c r="C213" s="59">
        <f t="shared" si="1"/>
        <v>0</v>
      </c>
      <c r="E213" s="57" t="s">
        <v>427</v>
      </c>
      <c r="F213" s="57" t="s">
        <v>428</v>
      </c>
    </row>
    <row r="214" spans="1:6" x14ac:dyDescent="0.25">
      <c r="A214" s="183"/>
      <c r="B214" s="166" t="s">
        <v>608</v>
      </c>
      <c r="C214" s="59">
        <f t="shared" si="1"/>
        <v>0</v>
      </c>
      <c r="E214" s="58" t="s">
        <v>45</v>
      </c>
      <c r="F214" s="59">
        <f t="shared" ref="F214:F227" si="2">SUMIF($E$3:$E$64,E214,$U$3:$U$64)</f>
        <v>0</v>
      </c>
    </row>
    <row r="215" spans="1:6" x14ac:dyDescent="0.25">
      <c r="A215" s="183"/>
      <c r="B215" s="166" t="s">
        <v>609</v>
      </c>
      <c r="C215" s="59">
        <f t="shared" si="1"/>
        <v>0</v>
      </c>
      <c r="E215" s="58" t="s">
        <v>43</v>
      </c>
      <c r="F215" s="59">
        <f t="shared" si="2"/>
        <v>0</v>
      </c>
    </row>
    <row r="216" spans="1:6" x14ac:dyDescent="0.25">
      <c r="A216" s="183"/>
      <c r="B216" s="166" t="s">
        <v>610</v>
      </c>
      <c r="C216" s="59">
        <f t="shared" si="1"/>
        <v>0</v>
      </c>
      <c r="E216" s="58" t="s">
        <v>21</v>
      </c>
      <c r="F216" s="59">
        <f t="shared" si="2"/>
        <v>0</v>
      </c>
    </row>
    <row r="217" spans="1:6" x14ac:dyDescent="0.25">
      <c r="A217" s="183"/>
      <c r="B217" s="166" t="s">
        <v>611</v>
      </c>
      <c r="C217" s="59">
        <f t="shared" si="1"/>
        <v>0</v>
      </c>
      <c r="E217" s="58" t="s">
        <v>34</v>
      </c>
      <c r="F217" s="59">
        <f t="shared" si="2"/>
        <v>0</v>
      </c>
    </row>
    <row r="218" spans="1:6" x14ac:dyDescent="0.25">
      <c r="A218" s="183"/>
      <c r="B218" s="166" t="s">
        <v>612</v>
      </c>
      <c r="C218" s="59">
        <f t="shared" si="1"/>
        <v>0</v>
      </c>
      <c r="E218" s="58" t="s">
        <v>23</v>
      </c>
      <c r="F218" s="59">
        <f t="shared" si="2"/>
        <v>0</v>
      </c>
    </row>
    <row r="219" spans="1:6" x14ac:dyDescent="0.25">
      <c r="A219" s="183"/>
      <c r="B219" s="166" t="s">
        <v>613</v>
      </c>
      <c r="C219" s="59">
        <f t="shared" si="1"/>
        <v>0</v>
      </c>
      <c r="E219" s="58" t="s">
        <v>36</v>
      </c>
      <c r="F219" s="59">
        <f t="shared" si="2"/>
        <v>0</v>
      </c>
    </row>
    <row r="220" spans="1:6" x14ac:dyDescent="0.25">
      <c r="A220" s="183"/>
      <c r="B220" s="166" t="s">
        <v>36</v>
      </c>
      <c r="C220" s="59">
        <f t="shared" si="1"/>
        <v>0</v>
      </c>
      <c r="E220" s="58" t="s">
        <v>25</v>
      </c>
      <c r="F220" s="59">
        <f t="shared" si="2"/>
        <v>0</v>
      </c>
    </row>
    <row r="221" spans="1:6" x14ac:dyDescent="0.25">
      <c r="A221" s="183"/>
      <c r="B221" s="166" t="s">
        <v>25</v>
      </c>
      <c r="C221" s="59">
        <f t="shared" si="1"/>
        <v>0</v>
      </c>
      <c r="E221" s="60" t="s">
        <v>51</v>
      </c>
      <c r="F221" s="59">
        <f t="shared" si="2"/>
        <v>0</v>
      </c>
    </row>
    <row r="222" spans="1:6" x14ac:dyDescent="0.25">
      <c r="A222" s="183"/>
      <c r="B222" s="166" t="s">
        <v>614</v>
      </c>
      <c r="C222" s="59">
        <f t="shared" si="1"/>
        <v>0</v>
      </c>
      <c r="E222" s="60" t="s">
        <v>53</v>
      </c>
      <c r="F222" s="59">
        <f t="shared" si="2"/>
        <v>0</v>
      </c>
    </row>
    <row r="223" spans="1:6" x14ac:dyDescent="0.25">
      <c r="A223" s="183"/>
      <c r="B223" s="166" t="s">
        <v>51</v>
      </c>
      <c r="C223" s="59">
        <f t="shared" si="1"/>
        <v>0</v>
      </c>
      <c r="E223" s="60" t="s">
        <v>55</v>
      </c>
      <c r="F223" s="59">
        <f t="shared" si="2"/>
        <v>0</v>
      </c>
    </row>
    <row r="224" spans="1:6" x14ac:dyDescent="0.25">
      <c r="A224" s="183"/>
      <c r="B224" s="166" t="s">
        <v>615</v>
      </c>
      <c r="C224" s="59">
        <f t="shared" si="1"/>
        <v>0</v>
      </c>
      <c r="E224" s="60" t="s">
        <v>57</v>
      </c>
      <c r="F224" s="59">
        <f t="shared" si="2"/>
        <v>0</v>
      </c>
    </row>
    <row r="225" spans="1:6" x14ac:dyDescent="0.25">
      <c r="A225" s="183"/>
      <c r="B225" s="166" t="s">
        <v>616</v>
      </c>
      <c r="C225" s="59">
        <f t="shared" si="1"/>
        <v>0</v>
      </c>
      <c r="E225" s="60" t="s">
        <v>59</v>
      </c>
      <c r="F225" s="59">
        <f t="shared" si="2"/>
        <v>0</v>
      </c>
    </row>
    <row r="226" spans="1:6" x14ac:dyDescent="0.25">
      <c r="A226" s="183"/>
      <c r="B226" s="166" t="s">
        <v>617</v>
      </c>
      <c r="C226" s="59">
        <f t="shared" si="1"/>
        <v>0</v>
      </c>
      <c r="E226" s="60" t="s">
        <v>32</v>
      </c>
      <c r="F226" s="59">
        <f t="shared" si="2"/>
        <v>0</v>
      </c>
    </row>
    <row r="227" spans="1:6" x14ac:dyDescent="0.25">
      <c r="A227" s="183"/>
      <c r="B227" s="166" t="s">
        <v>618</v>
      </c>
      <c r="C227" s="59">
        <f t="shared" si="1"/>
        <v>0</v>
      </c>
      <c r="E227" s="60" t="s">
        <v>413</v>
      </c>
      <c r="F227" s="59">
        <f t="shared" si="2"/>
        <v>0</v>
      </c>
    </row>
    <row r="228" spans="1:6" x14ac:dyDescent="0.25">
      <c r="A228" s="183"/>
      <c r="B228" s="166" t="s">
        <v>619</v>
      </c>
      <c r="C228" s="59">
        <f t="shared" si="1"/>
        <v>0</v>
      </c>
      <c r="E228" s="34"/>
      <c r="F228" s="61">
        <f>SUM(F214:F227)</f>
        <v>0</v>
      </c>
    </row>
    <row r="229" spans="1:6" x14ac:dyDescent="0.25">
      <c r="A229" s="183"/>
      <c r="B229" s="166" t="s">
        <v>59</v>
      </c>
      <c r="C229" s="59">
        <f t="shared" si="1"/>
        <v>0</v>
      </c>
    </row>
    <row r="230" spans="1:6" x14ac:dyDescent="0.25">
      <c r="A230" s="183"/>
      <c r="B230" s="166" t="s">
        <v>620</v>
      </c>
      <c r="C230" s="59">
        <f t="shared" si="1"/>
        <v>0</v>
      </c>
    </row>
    <row r="231" spans="1:6" x14ac:dyDescent="0.25">
      <c r="A231" s="183"/>
      <c r="B231" s="166" t="s">
        <v>621</v>
      </c>
      <c r="C231" s="59">
        <f t="shared" si="1"/>
        <v>0</v>
      </c>
    </row>
    <row r="232" spans="1:6" x14ac:dyDescent="0.25">
      <c r="A232"/>
      <c r="B232" s="184"/>
      <c r="C232" s="185">
        <f>SUM(C201:C231)</f>
        <v>0</v>
      </c>
    </row>
  </sheetData>
  <autoFilter ref="A2:AI79" xr:uid="{01562285-7D36-488F-9274-D2046D2399D9}"/>
  <pageMargins left="0.7" right="0.7" top="0.75" bottom="0.75" header="0.3" footer="0.3"/>
  <pageSetup paperSize="70" scale="10" fitToHeight="0" orientation="portrait" r:id="rId1"/>
  <headerFooter>
    <oddHeader>&amp;R&amp;"Calibri"&amp;10&amp;KFF8000 Chronione&amp;1#_x000D_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922C4A805618F64D81CA19369E52CC2B" ma:contentTypeVersion="0" ma:contentTypeDescription="SWPP2 Dokument bazowy" ma:contentTypeScope="" ma:versionID="22333ae86be29c3a74360b49fb5108f2">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a19cb1c7-c5c7-46d4-85ae-d83685407bba">JEUP5JKVCYQC-91331814-14225</_dlc_DocId>
    <_dlc_DocIdUrl xmlns="a19cb1c7-c5c7-46d4-85ae-d83685407bba">
      <Url>https://swpp2.dms.gkpge.pl/sites/41/_layouts/15/DocIdRedir.aspx?ID=JEUP5JKVCYQC-91331814-14225</Url>
      <Description>JEUP5JKVCYQC-91331814-14225</Description>
    </_dlc_DocIdUrl>
    <dmsv2BaseFileName xmlns="http://schemas.microsoft.com/sharepoint/v3">Zał. nr 11 do SWZ_Zał. nr 2b do OPZ_Formularz cenowy_Rozdzielnie_00914_2025.xlsx</dmsv2BaseFileName>
    <dmsv2BaseDisplayName xmlns="http://schemas.microsoft.com/sharepoint/v3">Zał. nr 11 do SWZ_Zał. nr 2b do OPZ_Formularz cenowy_Rozdzielnie_00914_2025</dmsv2BaseDisplayName>
    <dmsv2SWPP2ObjectNumber xmlns="http://schemas.microsoft.com/sharepoint/v3">POST/PEC/PEC/UZR/00914/2025                       </dmsv2SWPP2ObjectNumber>
    <dmsv2SWPP2SumMD5 xmlns="http://schemas.microsoft.com/sharepoint/v3">a9e29b2075d6e3791fd1f040a971273f</dmsv2SWPP2SumMD5>
    <dmsv2BaseMoved xmlns="http://schemas.microsoft.com/sharepoint/v3">false</dmsv2BaseMoved>
    <dmsv2BaseIsSensitive xmlns="http://schemas.microsoft.com/sharepoint/v3">true</dmsv2BaseIsSensitive>
    <dmsv2SWPP2IDSWPP2 xmlns="http://schemas.microsoft.com/sharepoint/v3">695363</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23960022</dmsv2BaseClientSystemDocumentID>
    <dmsv2BaseModifiedByID xmlns="http://schemas.microsoft.com/sharepoint/v3">19100159</dmsv2BaseModifiedByID>
    <dmsv2BaseCreatedByID xmlns="http://schemas.microsoft.com/sharepoint/v3">19100159</dmsv2BaseCreatedByID>
    <dmsv2SWPP2ObjectDepartment xmlns="http://schemas.microsoft.com/sharepoint/v3">00000001000l00030006</dmsv2SWPP2ObjectDepartment>
    <dmsv2SWPP2ObjectName xmlns="http://schemas.microsoft.com/sharepoint/v3">Postępowanie</dmsv2SWPP2ObjectNam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28A46B-B34E-4823-B923-DE432BC0BD11}">
  <ds:schemaRefs>
    <ds:schemaRef ds:uri="http://schemas.microsoft.com/sharepoint/events"/>
  </ds:schemaRefs>
</ds:datastoreItem>
</file>

<file path=customXml/itemProps2.xml><?xml version="1.0" encoding="utf-8"?>
<ds:datastoreItem xmlns:ds="http://schemas.openxmlformats.org/officeDocument/2006/customXml" ds:itemID="{334D0D53-416A-45D9-B2E4-DAAF9AA3F62A}"/>
</file>

<file path=customXml/itemProps3.xml><?xml version="1.0" encoding="utf-8"?>
<ds:datastoreItem xmlns:ds="http://schemas.openxmlformats.org/officeDocument/2006/customXml" ds:itemID="{FC8E75B0-F275-451D-B80C-81D9E965F7C6}">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19cb1c7-c5c7-46d4-85ae-d83685407bba"/>
    <ds:schemaRef ds:uri="http://www.w3.org/XML/1998/namespace"/>
    <ds:schemaRef ds:uri="http://purl.org/dc/dcmitype/"/>
  </ds:schemaRefs>
</ds:datastoreItem>
</file>

<file path=customXml/itemProps4.xml><?xml version="1.0" encoding="utf-8"?>
<ds:datastoreItem xmlns:ds="http://schemas.openxmlformats.org/officeDocument/2006/customXml" ds:itemID="{71C94E80-C0B3-4F4F-9A58-3269E1754A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18</vt:i4>
      </vt:variant>
      <vt:variant>
        <vt:lpstr>Nazwane zakresy</vt:lpstr>
      </vt:variant>
      <vt:variant>
        <vt:i4>4</vt:i4>
      </vt:variant>
    </vt:vector>
  </HeadingPairs>
  <TitlesOfParts>
    <vt:vector size="22" baseType="lpstr">
      <vt:lpstr>2026</vt:lpstr>
      <vt:lpstr>2026_Obwody wtórne i pierwotne</vt:lpstr>
      <vt:lpstr>2026_Rozdzielnie</vt:lpstr>
      <vt:lpstr>EE_dławiki</vt:lpstr>
      <vt:lpstr>EE_badanie oleju</vt:lpstr>
      <vt:lpstr>EE_dokumentacja</vt:lpstr>
      <vt:lpstr>2027</vt:lpstr>
      <vt:lpstr>2027_Obwody wtórne i pierwotne</vt:lpstr>
      <vt:lpstr>2027_Rozdzielnie</vt:lpstr>
      <vt:lpstr>2028</vt:lpstr>
      <vt:lpstr>2028_Obwody wtórne i pierwotne</vt:lpstr>
      <vt:lpstr>2028_Rozdzielnie</vt:lpstr>
      <vt:lpstr>2029</vt:lpstr>
      <vt:lpstr>2029_Obwody wtórne i pierwotne</vt:lpstr>
      <vt:lpstr>2029_Rozdzielnie</vt:lpstr>
      <vt:lpstr>Zestawienie zbiorcze</vt:lpstr>
      <vt:lpstr>SUMA PSP</vt:lpstr>
      <vt:lpstr>słownik</vt:lpstr>
      <vt:lpstr>'2026_Obwody wtórne i pierwotne'!Obszar_wydruku</vt:lpstr>
      <vt:lpstr>'2027_Obwody wtórne i pierwotne'!Obszar_wydruku</vt:lpstr>
      <vt:lpstr>'2028_Obwody wtórne i pierwotne'!Obszar_wydruku</vt:lpstr>
      <vt:lpstr>'2029_Obwody wtórne i pierwotne'!Obszar_wydruku</vt:lpstr>
    </vt:vector>
  </TitlesOfParts>
  <Company>PGE Systemy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Szwajkowski Andrzej [PGE EC O.Gorzów]</dc:creator>
  <cp:lastModifiedBy>Minta Adam [PGE EC O.Gorzów]</cp:lastModifiedBy>
  <cp:lastPrinted>2024-09-13T09:09:21Z</cp:lastPrinted>
  <dcterms:created xsi:type="dcterms:W3CDTF">2022-05-29T10:56:53Z</dcterms:created>
  <dcterms:modified xsi:type="dcterms:W3CDTF">2025-11-26T11:51:27Z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0x0101891000922C4A805618F64D81CA19369E52CC2B</vt:lpwstr>
  </property>
  <property fmtid="{D5CDD505-2E9C-101B-9397-08002B2CF9AE}" pid="3" name="_dlc_DocIdItemGuid">
    <vt:lpwstr>82524a9d-1044-48d6-ab40-cda4b996bf2e</vt:lpwstr>
  </property>
  <property fmtid="{D5CDD505-2E9C-101B-9397-08002B2CF9AE}" pid="4" name="MSIP_Label_4002d7af-770e-4ff9-b119-21595b3bb0e4_Enabled">
    <vt:lpwstr>true</vt:lpwstr>
  </property>
  <property fmtid="{D5CDD505-2E9C-101B-9397-08002B2CF9AE}" pid="5" name="MSIP_Label_4002d7af-770e-4ff9-b119-21595b3bb0e4_SetDate">
    <vt:lpwstr>2024-09-13T09:11:31Z</vt:lpwstr>
  </property>
  <property fmtid="{D5CDD505-2E9C-101B-9397-08002B2CF9AE}" pid="6" name="MSIP_Label_4002d7af-770e-4ff9-b119-21595b3bb0e4_Method">
    <vt:lpwstr>Standard</vt:lpwstr>
  </property>
  <property fmtid="{D5CDD505-2E9C-101B-9397-08002B2CF9AE}" pid="7" name="MSIP_Label_4002d7af-770e-4ff9-b119-21595b3bb0e4_Name">
    <vt:lpwstr>Internal</vt:lpwstr>
  </property>
  <property fmtid="{D5CDD505-2E9C-101B-9397-08002B2CF9AE}" pid="8" name="MSIP_Label_4002d7af-770e-4ff9-b119-21595b3bb0e4_SiteId">
    <vt:lpwstr>a0c73f02-35f4-41e3-be9d-9f7b606571cc</vt:lpwstr>
  </property>
  <property fmtid="{D5CDD505-2E9C-101B-9397-08002B2CF9AE}" pid="9" name="MSIP_Label_4002d7af-770e-4ff9-b119-21595b3bb0e4_ActionId">
    <vt:lpwstr>c90b8b87-4ad6-4b33-a87e-ca4fccc8cafb</vt:lpwstr>
  </property>
  <property fmtid="{D5CDD505-2E9C-101B-9397-08002B2CF9AE}" pid="10" name="MSIP_Label_4002d7af-770e-4ff9-b119-21595b3bb0e4_ContentBits">
    <vt:lpwstr>2</vt:lpwstr>
  </property>
  <property fmtid="{D5CDD505-2E9C-101B-9397-08002B2CF9AE}" pid="11" name="MSIP_Label_44c1d064-c8ff-4fa9-8412-64fa9b81d496_Enabled">
    <vt:lpwstr>true</vt:lpwstr>
  </property>
  <property fmtid="{D5CDD505-2E9C-101B-9397-08002B2CF9AE}" pid="12" name="MSIP_Label_44c1d064-c8ff-4fa9-8412-64fa9b81d496_SetDate">
    <vt:lpwstr>2025-07-10T12:55:18Z</vt:lpwstr>
  </property>
  <property fmtid="{D5CDD505-2E9C-101B-9397-08002B2CF9AE}" pid="13" name="MSIP_Label_44c1d064-c8ff-4fa9-8412-64fa9b81d496_Method">
    <vt:lpwstr>Privileged</vt:lpwstr>
  </property>
  <property fmtid="{D5CDD505-2E9C-101B-9397-08002B2CF9AE}" pid="14" name="MSIP_Label_44c1d064-c8ff-4fa9-8412-64fa9b81d496_Name">
    <vt:lpwstr>Chronione</vt:lpwstr>
  </property>
  <property fmtid="{D5CDD505-2E9C-101B-9397-08002B2CF9AE}" pid="15" name="MSIP_Label_44c1d064-c8ff-4fa9-8412-64fa9b81d496_SiteId">
    <vt:lpwstr>e9895a11-04dc-4848-aa12-7fca9faefb60</vt:lpwstr>
  </property>
  <property fmtid="{D5CDD505-2E9C-101B-9397-08002B2CF9AE}" pid="16" name="MSIP_Label_44c1d064-c8ff-4fa9-8412-64fa9b81d496_ActionId">
    <vt:lpwstr>763af448-23ec-4e28-ad50-7ed21bc9684d</vt:lpwstr>
  </property>
  <property fmtid="{D5CDD505-2E9C-101B-9397-08002B2CF9AE}" pid="17" name="MSIP_Label_44c1d064-c8ff-4fa9-8412-64fa9b81d496_ContentBits">
    <vt:lpwstr>1</vt:lpwstr>
  </property>
</Properties>
</file>